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E:\USB pogon od 25.01.2023\GFI 2026\GFI za 01-06_2026\"/>
    </mc:Choice>
  </mc:AlternateContent>
  <xr:revisionPtr revIDLastSave="0" documentId="13_ncr:1_{A630F405-3EE7-45C5-98D7-AD38F8D7EFD3}"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c r="F343" i="9"/>
  <c r="F342" i="9"/>
  <c r="M340" i="9"/>
  <c r="F340" i="9" s="1"/>
  <c r="L340" i="9"/>
  <c r="E340" i="9"/>
  <c r="H339" i="9"/>
  <c r="G339" i="9"/>
  <c r="F339" i="9"/>
  <c r="E339" i="9"/>
  <c r="B339" i="9" s="1"/>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F329" i="9"/>
  <c r="H328" i="9"/>
  <c r="G328" i="9"/>
  <c r="F328" i="9"/>
  <c r="E328" i="9"/>
  <c r="B328" i="9" s="1"/>
  <c r="H327" i="9"/>
  <c r="E327" i="9" s="1"/>
  <c r="B327" i="9" s="1"/>
  <c r="G327" i="9"/>
  <c r="F327" i="9"/>
  <c r="H326" i="9"/>
  <c r="G326" i="9"/>
  <c r="E326" i="9" s="1"/>
  <c r="B326" i="9" s="1"/>
  <c r="F326" i="9"/>
  <c r="H325" i="9"/>
  <c r="G325" i="9"/>
  <c r="F325" i="9"/>
  <c r="H324" i="9"/>
  <c r="G324" i="9"/>
  <c r="F324" i="9"/>
  <c r="E324" i="9"/>
  <c r="B324" i="9" s="1"/>
  <c r="H323" i="9"/>
  <c r="E323" i="9" s="1"/>
  <c r="G323" i="9"/>
  <c r="F323" i="9"/>
  <c r="H322" i="9"/>
  <c r="G322" i="9"/>
  <c r="E322" i="9" s="1"/>
  <c r="B322" i="9" s="1"/>
  <c r="F322" i="9"/>
  <c r="H321" i="9"/>
  <c r="G321" i="9"/>
  <c r="F321" i="9"/>
  <c r="H320" i="9"/>
  <c r="G320" i="9"/>
  <c r="F320" i="9"/>
  <c r="E320" i="9"/>
  <c r="B320" i="9" s="1"/>
  <c r="H319" i="9"/>
  <c r="G319" i="9"/>
  <c r="F319" i="9"/>
  <c r="E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F307" i="9"/>
  <c r="F306" i="9"/>
  <c r="H305" i="9"/>
  <c r="G305" i="9"/>
  <c r="E305" i="9" s="1"/>
  <c r="B305" i="9" s="1"/>
  <c r="F305" i="9"/>
  <c r="H304" i="9"/>
  <c r="E304" i="9" s="1"/>
  <c r="G304" i="9"/>
  <c r="F304" i="9"/>
  <c r="B304" i="9"/>
  <c r="H303" i="9"/>
  <c r="G303" i="9"/>
  <c r="F303" i="9"/>
  <c r="E303" i="9"/>
  <c r="B303" i="9" s="1"/>
  <c r="F302" i="9"/>
  <c r="F301" i="9"/>
  <c r="F300" i="9"/>
  <c r="F299" i="9"/>
  <c r="F297" i="9"/>
  <c r="L296" i="9"/>
  <c r="H296" i="9"/>
  <c r="F296" i="9"/>
  <c r="F295" i="9"/>
  <c r="I294" i="9"/>
  <c r="E294" i="9" s="1"/>
  <c r="B294" i="9" s="1"/>
  <c r="H294" i="9"/>
  <c r="F294" i="9"/>
  <c r="E293" i="9"/>
  <c r="M292" i="9"/>
  <c r="L292" i="9"/>
  <c r="F292" i="9"/>
  <c r="E292" i="9"/>
  <c r="B292" i="9" s="1"/>
  <c r="M291" i="9"/>
  <c r="L291" i="9"/>
  <c r="F291" i="9"/>
  <c r="E291" i="9"/>
  <c r="M290" i="9"/>
  <c r="L290" i="9"/>
  <c r="F290" i="9" s="1"/>
  <c r="B290" i="9" s="1"/>
  <c r="E290" i="9"/>
  <c r="M289" i="9"/>
  <c r="L289" i="9"/>
  <c r="F289" i="9" s="1"/>
  <c r="B289" i="9" s="1"/>
  <c r="E289" i="9"/>
  <c r="M288" i="9"/>
  <c r="L288" i="9"/>
  <c r="F288" i="9"/>
  <c r="E288" i="9"/>
  <c r="B288" i="9" s="1"/>
  <c r="M287" i="9"/>
  <c r="L287" i="9"/>
  <c r="F287" i="9"/>
  <c r="E287" i="9"/>
  <c r="B287" i="9" s="1"/>
  <c r="M286" i="9"/>
  <c r="L286" i="9"/>
  <c r="F286" i="9" s="1"/>
  <c r="B286" i="9" s="1"/>
  <c r="E286" i="9"/>
  <c r="M285" i="9"/>
  <c r="L285" i="9"/>
  <c r="E285" i="9"/>
  <c r="M284" i="9"/>
  <c r="L284" i="9"/>
  <c r="F284" i="9"/>
  <c r="E284" i="9"/>
  <c r="B284" i="9" s="1"/>
  <c r="M283" i="9"/>
  <c r="L283" i="9"/>
  <c r="F283" i="9"/>
  <c r="B283" i="9" s="1"/>
  <c r="E283" i="9"/>
  <c r="M282" i="9"/>
  <c r="L282" i="9"/>
  <c r="F282" i="9" s="1"/>
  <c r="B282" i="9" s="1"/>
  <c r="E282" i="9"/>
  <c r="M281" i="9"/>
  <c r="L281" i="9"/>
  <c r="F281" i="9" s="1"/>
  <c r="E281" i="9"/>
  <c r="B281" i="9"/>
  <c r="M280" i="9"/>
  <c r="L280" i="9"/>
  <c r="F280" i="9"/>
  <c r="E280" i="9"/>
  <c r="B280" i="9" s="1"/>
  <c r="M279" i="9"/>
  <c r="L279" i="9"/>
  <c r="F279" i="9"/>
  <c r="B279" i="9" s="1"/>
  <c r="E279" i="9"/>
  <c r="M278" i="9"/>
  <c r="L278" i="9"/>
  <c r="F278" i="9" s="1"/>
  <c r="B278" i="9" s="1"/>
  <c r="E278" i="9"/>
  <c r="M277" i="9"/>
  <c r="L277" i="9"/>
  <c r="E277" i="9"/>
  <c r="M276" i="9"/>
  <c r="L276" i="9"/>
  <c r="F276" i="9"/>
  <c r="E276" i="9"/>
  <c r="B276" i="9" s="1"/>
  <c r="M275" i="9"/>
  <c r="L275" i="9"/>
  <c r="F275" i="9"/>
  <c r="E275" i="9"/>
  <c r="M274" i="9"/>
  <c r="L274" i="9"/>
  <c r="F274" i="9" s="1"/>
  <c r="B274" i="9" s="1"/>
  <c r="E274" i="9"/>
  <c r="M273" i="9"/>
  <c r="L273" i="9"/>
  <c r="F273" i="9" s="1"/>
  <c r="B273" i="9" s="1"/>
  <c r="E273" i="9"/>
  <c r="M272" i="9"/>
  <c r="L272" i="9"/>
  <c r="F272" i="9"/>
  <c r="E272" i="9"/>
  <c r="B272" i="9" s="1"/>
  <c r="M271" i="9"/>
  <c r="L271" i="9"/>
  <c r="F271" i="9"/>
  <c r="E271" i="9"/>
  <c r="B271" i="9" s="1"/>
  <c r="M270" i="9"/>
  <c r="L270" i="9"/>
  <c r="F270" i="9" s="1"/>
  <c r="B270" i="9" s="1"/>
  <c r="E270" i="9"/>
  <c r="M269" i="9"/>
  <c r="L269" i="9"/>
  <c r="E269" i="9"/>
  <c r="M268" i="9"/>
  <c r="L268" i="9"/>
  <c r="F268" i="9"/>
  <c r="E268" i="9"/>
  <c r="B268" i="9" s="1"/>
  <c r="M267" i="9"/>
  <c r="L267" i="9"/>
  <c r="F267" i="9"/>
  <c r="E267" i="9"/>
  <c r="M266" i="9"/>
  <c r="L266" i="9"/>
  <c r="F266" i="9" s="1"/>
  <c r="B266" i="9" s="1"/>
  <c r="E266" i="9"/>
  <c r="M265" i="9"/>
  <c r="L265" i="9"/>
  <c r="F265" i="9" s="1"/>
  <c r="E265" i="9"/>
  <c r="B265" i="9"/>
  <c r="M264" i="9"/>
  <c r="L264" i="9"/>
  <c r="F264" i="9"/>
  <c r="E264" i="9"/>
  <c r="B264" i="9" s="1"/>
  <c r="M263" i="9"/>
  <c r="L263" i="9"/>
  <c r="F263" i="9"/>
  <c r="E263" i="9"/>
  <c r="B263" i="9" s="1"/>
  <c r="M262" i="9"/>
  <c r="L262" i="9"/>
  <c r="F262" i="9" s="1"/>
  <c r="B262" i="9" s="1"/>
  <c r="E262" i="9"/>
  <c r="M261" i="9"/>
  <c r="L261" i="9"/>
  <c r="E261" i="9"/>
  <c r="M260" i="9"/>
  <c r="L260" i="9"/>
  <c r="F260" i="9"/>
  <c r="E260" i="9"/>
  <c r="B260" i="9" s="1"/>
  <c r="M259" i="9"/>
  <c r="L259" i="9"/>
  <c r="F259" i="9"/>
  <c r="E259" i="9"/>
  <c r="M258" i="9"/>
  <c r="L258" i="9"/>
  <c r="F258" i="9" s="1"/>
  <c r="B258" i="9" s="1"/>
  <c r="E258" i="9"/>
  <c r="M257" i="9"/>
  <c r="L257" i="9"/>
  <c r="F257" i="9" s="1"/>
  <c r="B257" i="9" s="1"/>
  <c r="E257" i="9"/>
  <c r="M256" i="9"/>
  <c r="L256" i="9"/>
  <c r="F256" i="9"/>
  <c r="E256" i="9"/>
  <c r="B256" i="9" s="1"/>
  <c r="M255" i="9"/>
  <c r="L255" i="9"/>
  <c r="F255" i="9"/>
  <c r="E255" i="9"/>
  <c r="B255" i="9" s="1"/>
  <c r="M254" i="9"/>
  <c r="L254" i="9"/>
  <c r="F254" i="9" s="1"/>
  <c r="B254" i="9" s="1"/>
  <c r="E254" i="9"/>
  <c r="M253" i="9"/>
  <c r="L253" i="9"/>
  <c r="E253" i="9"/>
  <c r="M252" i="9"/>
  <c r="L252" i="9"/>
  <c r="F252" i="9"/>
  <c r="E252" i="9"/>
  <c r="B252" i="9" s="1"/>
  <c r="M251" i="9"/>
  <c r="L251" i="9"/>
  <c r="F251" i="9"/>
  <c r="E251" i="9"/>
  <c r="M250" i="9"/>
  <c r="L250" i="9"/>
  <c r="F250" i="9" s="1"/>
  <c r="B250" i="9" s="1"/>
  <c r="E250" i="9"/>
  <c r="M249" i="9"/>
  <c r="L249" i="9"/>
  <c r="F249" i="9" s="1"/>
  <c r="E249" i="9"/>
  <c r="B249" i="9"/>
  <c r="M248" i="9"/>
  <c r="L248" i="9"/>
  <c r="F248" i="9"/>
  <c r="E248" i="9"/>
  <c r="B248" i="9" s="1"/>
  <c r="M247" i="9"/>
  <c r="L247" i="9"/>
  <c r="F247" i="9"/>
  <c r="B247" i="9" s="1"/>
  <c r="E247" i="9"/>
  <c r="M246" i="9"/>
  <c r="L246" i="9"/>
  <c r="F246" i="9" s="1"/>
  <c r="B246" i="9" s="1"/>
  <c r="E246" i="9"/>
  <c r="M245" i="9"/>
  <c r="L245" i="9"/>
  <c r="E245" i="9"/>
  <c r="M244" i="9"/>
  <c r="L244" i="9"/>
  <c r="F244" i="9"/>
  <c r="E244" i="9"/>
  <c r="B244" i="9" s="1"/>
  <c r="M243" i="9"/>
  <c r="L243" i="9"/>
  <c r="F243" i="9"/>
  <c r="B243" i="9" s="1"/>
  <c r="E243" i="9"/>
  <c r="M242" i="9"/>
  <c r="L242" i="9"/>
  <c r="F242" i="9" s="1"/>
  <c r="B242" i="9" s="1"/>
  <c r="E242" i="9"/>
  <c r="M241" i="9"/>
  <c r="L241" i="9"/>
  <c r="F241" i="9" s="1"/>
  <c r="B241" i="9" s="1"/>
  <c r="E241" i="9"/>
  <c r="M240" i="9"/>
  <c r="L240" i="9"/>
  <c r="F240" i="9"/>
  <c r="E240" i="9"/>
  <c r="B240" i="9" s="1"/>
  <c r="M239" i="9"/>
  <c r="L239" i="9"/>
  <c r="F239" i="9"/>
  <c r="B239" i="9" s="1"/>
  <c r="E239" i="9"/>
  <c r="M238" i="9"/>
  <c r="L238" i="9"/>
  <c r="F238" i="9" s="1"/>
  <c r="B238" i="9" s="1"/>
  <c r="E238" i="9"/>
  <c r="M237" i="9"/>
  <c r="L237" i="9"/>
  <c r="E237" i="9"/>
  <c r="M236" i="9"/>
  <c r="L236" i="9"/>
  <c r="F236" i="9"/>
  <c r="E236" i="9"/>
  <c r="B236" i="9" s="1"/>
  <c r="M235" i="9"/>
  <c r="L235" i="9"/>
  <c r="F235" i="9"/>
  <c r="B235" i="9" s="1"/>
  <c r="E235" i="9"/>
  <c r="M234" i="9"/>
  <c r="L234" i="9"/>
  <c r="F234" i="9" s="1"/>
  <c r="B234" i="9" s="1"/>
  <c r="E234" i="9"/>
  <c r="M233" i="9"/>
  <c r="L233" i="9"/>
  <c r="F233" i="9" s="1"/>
  <c r="E233" i="9"/>
  <c r="B233" i="9"/>
  <c r="M232" i="9"/>
  <c r="L232" i="9"/>
  <c r="F232" i="9"/>
  <c r="E232" i="9"/>
  <c r="B232" i="9" s="1"/>
  <c r="M231" i="9"/>
  <c r="L231" i="9"/>
  <c r="F231" i="9"/>
  <c r="B231" i="9" s="1"/>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G170" i="9"/>
  <c r="E170" i="9" s="1"/>
  <c r="F170" i="9"/>
  <c r="H169" i="9"/>
  <c r="G169" i="9"/>
  <c r="E169" i="9" s="1"/>
  <c r="B169" i="9" s="1"/>
  <c r="F169" i="9"/>
  <c r="H168" i="9"/>
  <c r="E168" i="9" s="1"/>
  <c r="B168" i="9" s="1"/>
  <c r="G168" i="9"/>
  <c r="F168" i="9"/>
  <c r="H167" i="9"/>
  <c r="G167" i="9"/>
  <c r="F167" i="9"/>
  <c r="E167" i="9"/>
  <c r="B167" i="9" s="1"/>
  <c r="H166" i="9"/>
  <c r="G166" i="9"/>
  <c r="E166" i="9" s="1"/>
  <c r="F166" i="9"/>
  <c r="H165" i="9"/>
  <c r="G165" i="9"/>
  <c r="E165" i="9" s="1"/>
  <c r="B165" i="9" s="1"/>
  <c r="F165" i="9"/>
  <c r="H164" i="9"/>
  <c r="E164" i="9" s="1"/>
  <c r="B164" i="9" s="1"/>
  <c r="G164" i="9"/>
  <c r="F164" i="9"/>
  <c r="H163" i="9"/>
  <c r="G163" i="9"/>
  <c r="F163" i="9"/>
  <c r="E163" i="9"/>
  <c r="B163" i="9" s="1"/>
  <c r="H162" i="9"/>
  <c r="G162" i="9"/>
  <c r="E162" i="9" s="1"/>
  <c r="F162" i="9"/>
  <c r="H161" i="9"/>
  <c r="G161" i="9"/>
  <c r="E161" i="9" s="1"/>
  <c r="B161" i="9" s="1"/>
  <c r="F161" i="9"/>
  <c r="H160" i="9"/>
  <c r="E160" i="9" s="1"/>
  <c r="B160" i="9" s="1"/>
  <c r="G160" i="9"/>
  <c r="F160" i="9"/>
  <c r="H159" i="9"/>
  <c r="G159" i="9"/>
  <c r="F159" i="9"/>
  <c r="E159" i="9"/>
  <c r="B159" i="9" s="1"/>
  <c r="H158" i="9"/>
  <c r="G158" i="9"/>
  <c r="E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E152" i="9" s="1"/>
  <c r="G152" i="9"/>
  <c r="F152" i="9"/>
  <c r="B152" i="9"/>
  <c r="H151" i="9"/>
  <c r="G151" i="9"/>
  <c r="F151" i="9"/>
  <c r="E151" i="9"/>
  <c r="B151" i="9" s="1"/>
  <c r="H150" i="9"/>
  <c r="G150" i="9"/>
  <c r="E150" i="9" s="1"/>
  <c r="B150" i="9" s="1"/>
  <c r="F150" i="9"/>
  <c r="H149" i="9"/>
  <c r="G149" i="9"/>
  <c r="E149" i="9" s="1"/>
  <c r="B149" i="9" s="1"/>
  <c r="F149" i="9"/>
  <c r="H148" i="9"/>
  <c r="E148" i="9" s="1"/>
  <c r="G148" i="9"/>
  <c r="F148" i="9"/>
  <c r="B148" i="9"/>
  <c r="H147" i="9"/>
  <c r="G147" i="9"/>
  <c r="F147" i="9"/>
  <c r="E147" i="9"/>
  <c r="B147" i="9" s="1"/>
  <c r="H146" i="9"/>
  <c r="G146" i="9"/>
  <c r="E146" i="9" s="1"/>
  <c r="B146" i="9" s="1"/>
  <c r="F146" i="9"/>
  <c r="H145" i="9"/>
  <c r="G145" i="9"/>
  <c r="E145" i="9" s="1"/>
  <c r="B145" i="9" s="1"/>
  <c r="F145" i="9"/>
  <c r="H144" i="9"/>
  <c r="E144" i="9" s="1"/>
  <c r="G144" i="9"/>
  <c r="F144" i="9"/>
  <c r="B144" i="9"/>
  <c r="H143" i="9"/>
  <c r="G143" i="9"/>
  <c r="F143" i="9"/>
  <c r="E143" i="9"/>
  <c r="B143" i="9" s="1"/>
  <c r="H142" i="9"/>
  <c r="G142" i="9"/>
  <c r="E142" i="9" s="1"/>
  <c r="B142" i="9" s="1"/>
  <c r="F142" i="9"/>
  <c r="H141" i="9"/>
  <c r="G141" i="9"/>
  <c r="E141" i="9" s="1"/>
  <c r="B141" i="9" s="1"/>
  <c r="F141" i="9"/>
  <c r="H140" i="9"/>
  <c r="E140" i="9" s="1"/>
  <c r="G140" i="9"/>
  <c r="F140" i="9"/>
  <c r="B140" i="9"/>
  <c r="H139" i="9"/>
  <c r="G139" i="9"/>
  <c r="F139" i="9"/>
  <c r="E139" i="9"/>
  <c r="B139" i="9" s="1"/>
  <c r="H138" i="9"/>
  <c r="G138" i="9"/>
  <c r="E138" i="9" s="1"/>
  <c r="B138" i="9" s="1"/>
  <c r="F138" i="9"/>
  <c r="H137" i="9"/>
  <c r="G137" i="9"/>
  <c r="E137" i="9" s="1"/>
  <c r="B137" i="9" s="1"/>
  <c r="F137" i="9"/>
  <c r="H136" i="9"/>
  <c r="E136" i="9" s="1"/>
  <c r="G136" i="9"/>
  <c r="F136" i="9"/>
  <c r="B136" i="9"/>
  <c r="H135" i="9"/>
  <c r="G135" i="9"/>
  <c r="F135" i="9"/>
  <c r="E135" i="9"/>
  <c r="B135" i="9" s="1"/>
  <c r="H134" i="9"/>
  <c r="G134" i="9"/>
  <c r="E134" i="9" s="1"/>
  <c r="B134" i="9" s="1"/>
  <c r="F134" i="9"/>
  <c r="H133" i="9"/>
  <c r="G133" i="9"/>
  <c r="E133" i="9" s="1"/>
  <c r="B133" i="9" s="1"/>
  <c r="F133" i="9"/>
  <c r="H132" i="9"/>
  <c r="E132" i="9" s="1"/>
  <c r="G132" i="9"/>
  <c r="F132" i="9"/>
  <c r="B132" i="9"/>
  <c r="H131" i="9"/>
  <c r="G131" i="9"/>
  <c r="F131" i="9"/>
  <c r="E131" i="9"/>
  <c r="B131" i="9" s="1"/>
  <c r="H130" i="9"/>
  <c r="G130" i="9"/>
  <c r="E130" i="9" s="1"/>
  <c r="B130" i="9" s="1"/>
  <c r="F130" i="9"/>
  <c r="H129" i="9"/>
  <c r="G129" i="9"/>
  <c r="E129" i="9" s="1"/>
  <c r="B129" i="9" s="1"/>
  <c r="F129" i="9"/>
  <c r="H128" i="9"/>
  <c r="E128" i="9" s="1"/>
  <c r="G128" i="9"/>
  <c r="F128" i="9"/>
  <c r="B128" i="9"/>
  <c r="H127" i="9"/>
  <c r="G127" i="9"/>
  <c r="F127" i="9"/>
  <c r="E127" i="9"/>
  <c r="B127" i="9" s="1"/>
  <c r="H126" i="9"/>
  <c r="G126" i="9"/>
  <c r="E126" i="9" s="1"/>
  <c r="B126" i="9" s="1"/>
  <c r="F126" i="9"/>
  <c r="H125" i="9"/>
  <c r="G125" i="9"/>
  <c r="E125" i="9" s="1"/>
  <c r="F125" i="9"/>
  <c r="B125" i="9"/>
  <c r="H124" i="9"/>
  <c r="E124" i="9" s="1"/>
  <c r="B124" i="9" s="1"/>
  <c r="G124" i="9"/>
  <c r="F124" i="9"/>
  <c r="H123" i="9"/>
  <c r="G123" i="9"/>
  <c r="F123" i="9"/>
  <c r="E123" i="9"/>
  <c r="B123" i="9" s="1"/>
  <c r="H122" i="9"/>
  <c r="G122" i="9"/>
  <c r="E122" i="9" s="1"/>
  <c r="B122" i="9" s="1"/>
  <c r="F122" i="9"/>
  <c r="H121" i="9"/>
  <c r="G121" i="9"/>
  <c r="F121" i="9"/>
  <c r="H120" i="9"/>
  <c r="E120" i="9" s="1"/>
  <c r="B120" i="9" s="1"/>
  <c r="G120" i="9"/>
  <c r="F120" i="9"/>
  <c r="H119" i="9"/>
  <c r="G119" i="9"/>
  <c r="F119" i="9"/>
  <c r="E119" i="9"/>
  <c r="B119" i="9" s="1"/>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E88" i="9" s="1"/>
  <c r="B88" i="9" s="1"/>
  <c r="G88" i="9"/>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E36" i="9" s="1"/>
  <c r="B36" i="9" s="1"/>
  <c r="G36" i="9"/>
  <c r="F36" i="9"/>
  <c r="H35" i="9"/>
  <c r="G35" i="9"/>
  <c r="F35" i="9"/>
  <c r="E35" i="9"/>
  <c r="B35" i="9" s="1"/>
  <c r="H34" i="9"/>
  <c r="G34" i="9"/>
  <c r="E34" i="9" s="1"/>
  <c r="B34" i="9" s="1"/>
  <c r="F34" i="9"/>
  <c r="H33" i="9"/>
  <c r="G33" i="9"/>
  <c r="E33" i="9" s="1"/>
  <c r="B33" i="9" s="1"/>
  <c r="F33" i="9"/>
  <c r="H32" i="9"/>
  <c r="E32" i="9" s="1"/>
  <c r="B32" i="9" s="1"/>
  <c r="G32" i="9"/>
  <c r="F32" i="9"/>
  <c r="H31" i="9"/>
  <c r="G31" i="9"/>
  <c r="F31" i="9"/>
  <c r="E31" i="9"/>
  <c r="B31" i="9" s="1"/>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G25" i="9"/>
  <c r="E25" i="9" s="1"/>
  <c r="B25" i="9" s="1"/>
  <c r="F25" i="9"/>
  <c r="F24" i="9"/>
  <c r="F4" i="9"/>
  <c r="O3" i="9"/>
  <c r="G296" i="9" s="1"/>
  <c r="E296" i="9" s="1"/>
  <c r="B296" i="9" s="1"/>
  <c r="I3" i="9"/>
  <c r="H3" i="9"/>
  <c r="G3" i="9"/>
  <c r="D104" i="8"/>
  <c r="D97" i="8"/>
  <c r="D92" i="8"/>
  <c r="D87" i="8"/>
  <c r="D82" i="8"/>
  <c r="D77" i="8"/>
  <c r="D72" i="8"/>
  <c r="D67" i="8"/>
  <c r="D62" i="8"/>
  <c r="D57" i="8"/>
  <c r="D52" i="8"/>
  <c r="D51" i="8" s="1"/>
  <c r="D45" i="8" s="1"/>
  <c r="I40" i="3" s="1"/>
  <c r="D46" i="8"/>
  <c r="D37" i="8"/>
  <c r="D27" i="8"/>
  <c r="D25" i="8" s="1"/>
  <c r="D18" i="8"/>
  <c r="D8" i="8"/>
  <c r="D6" i="8"/>
  <c r="E44" i="7"/>
  <c r="D44" i="7"/>
  <c r="E39" i="7"/>
  <c r="D39" i="7"/>
  <c r="D38" i="7" s="1"/>
  <c r="E38" i="7"/>
  <c r="E30" i="7"/>
  <c r="D30" i="7"/>
  <c r="D22" i="7" s="1"/>
  <c r="E23" i="7"/>
  <c r="D23" i="7"/>
  <c r="E14" i="7"/>
  <c r="D14" i="7"/>
  <c r="E7" i="7"/>
  <c r="D7" i="7"/>
  <c r="D6" i="7" s="1"/>
  <c r="E6" i="7"/>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E255" i="5"/>
  <c r="D255" i="5"/>
  <c r="E254" i="5"/>
  <c r="F253" i="5"/>
  <c r="F252" i="5"/>
  <c r="F251" i="5"/>
  <c r="E251" i="5"/>
  <c r="D251" i="5"/>
  <c r="E250" i="5"/>
  <c r="I25" i="3"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F203" i="5"/>
  <c r="E203" i="5"/>
  <c r="D203" i="5"/>
  <c r="D202" i="5" s="1"/>
  <c r="G337" i="9" s="1"/>
  <c r="F202" i="5"/>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E119" i="5" s="1"/>
  <c r="D1124" i="1"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F603" i="4" s="1"/>
  <c r="D603" i="4"/>
  <c r="F602" i="4"/>
  <c r="F601" i="4"/>
  <c r="F600" i="4"/>
  <c r="F599" i="4"/>
  <c r="E598" i="4"/>
  <c r="D598" i="4"/>
  <c r="F596" i="4"/>
  <c r="F595" i="4"/>
  <c r="E594" i="4"/>
  <c r="D594" i="4"/>
  <c r="F594" i="4" s="1"/>
  <c r="F593" i="4"/>
  <c r="F592" i="4"/>
  <c r="F591" i="4"/>
  <c r="E591" i="4"/>
  <c r="D591" i="4"/>
  <c r="F590" i="4"/>
  <c r="F589" i="4"/>
  <c r="E589" i="4"/>
  <c r="E584" i="4" s="1"/>
  <c r="D589" i="4"/>
  <c r="F588" i="4"/>
  <c r="F587" i="4"/>
  <c r="F586" i="4"/>
  <c r="E585" i="4"/>
  <c r="D585" i="4"/>
  <c r="F583" i="4"/>
  <c r="F582" i="4"/>
  <c r="E581" i="4"/>
  <c r="D581" i="4"/>
  <c r="F581" i="4" s="1"/>
  <c r="F580" i="4"/>
  <c r="F579" i="4"/>
  <c r="E578" i="4"/>
  <c r="D578" i="4"/>
  <c r="F578" i="4" s="1"/>
  <c r="F577" i="4"/>
  <c r="F576" i="4"/>
  <c r="E575" i="4"/>
  <c r="D575" i="4"/>
  <c r="F575" i="4" s="1"/>
  <c r="F574" i="4"/>
  <c r="F573" i="4"/>
  <c r="F572" i="4"/>
  <c r="E572" i="4"/>
  <c r="E571" i="4" s="1"/>
  <c r="D565" i="1"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E522" i="4" s="1"/>
  <c r="D516" i="1" s="1"/>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D488" i="4"/>
  <c r="F488" i="4" s="1"/>
  <c r="F487" i="4"/>
  <c r="F486" i="4"/>
  <c r="E485" i="4"/>
  <c r="D485" i="4"/>
  <c r="F485" i="4" s="1"/>
  <c r="F484" i="4"/>
  <c r="F483" i="4"/>
  <c r="F482" i="4"/>
  <c r="F481" i="4"/>
  <c r="E480" i="4"/>
  <c r="E479" i="4" s="1"/>
  <c r="D480" i="4"/>
  <c r="F480" i="4" s="1"/>
  <c r="D479" i="4"/>
  <c r="F479" i="4" s="1"/>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F428" i="4"/>
  <c r="E428" i="4"/>
  <c r="D428" i="4"/>
  <c r="E427" i="4"/>
  <c r="E648" i="4" s="1"/>
  <c r="D427" i="4"/>
  <c r="E426" i="4"/>
  <c r="D426" i="4"/>
  <c r="C421" i="1" s="1"/>
  <c r="F421" i="4"/>
  <c r="F420" i="4"/>
  <c r="F419" i="4"/>
  <c r="F416" i="4"/>
  <c r="F415" i="4"/>
  <c r="F414" i="4"/>
  <c r="F413" i="4"/>
  <c r="E412" i="4"/>
  <c r="D412" i="4"/>
  <c r="F411" i="4"/>
  <c r="E410" i="4"/>
  <c r="D410" i="4"/>
  <c r="F410" i="4" s="1"/>
  <c r="F409" i="4"/>
  <c r="F408" i="4"/>
  <c r="F407" i="4"/>
  <c r="E407" i="4"/>
  <c r="E406" i="4" s="1"/>
  <c r="D401" i="1"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D366" i="4"/>
  <c r="F365" i="4"/>
  <c r="F364" i="4"/>
  <c r="F363" i="4"/>
  <c r="F362"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E314" i="4"/>
  <c r="E309" i="4" s="1"/>
  <c r="D314" i="4"/>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2" i="4"/>
  <c r="F271" i="4"/>
  <c r="F270" i="4"/>
  <c r="E269" i="4"/>
  <c r="D269" i="4"/>
  <c r="F268" i="4"/>
  <c r="F267" i="4"/>
  <c r="F266" i="4"/>
  <c r="F265" i="4"/>
  <c r="F264" i="4"/>
  <c r="E263" i="4"/>
  <c r="D263" i="4"/>
  <c r="F263"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E230" i="4" s="1"/>
  <c r="D226" i="1" s="1"/>
  <c r="D242" i="4"/>
  <c r="F241" i="4"/>
  <c r="F240" i="4"/>
  <c r="F239" i="4"/>
  <c r="F238" i="4"/>
  <c r="E237" i="4"/>
  <c r="D237" i="4"/>
  <c r="F237" i="4" s="1"/>
  <c r="F236" i="4"/>
  <c r="F235" i="4"/>
  <c r="F234" i="4"/>
  <c r="E234" i="4"/>
  <c r="D234" i="4"/>
  <c r="F233" i="4"/>
  <c r="F232" i="4"/>
  <c r="F231" i="4"/>
  <c r="E231" i="4"/>
  <c r="D231" i="4"/>
  <c r="F229" i="4"/>
  <c r="F228" i="4"/>
  <c r="F227" i="4"/>
  <c r="F226" i="4"/>
  <c r="E225" i="4"/>
  <c r="E221" i="4" s="1"/>
  <c r="D217" i="1" s="1"/>
  <c r="D225" i="4"/>
  <c r="F224" i="4"/>
  <c r="F223" i="4"/>
  <c r="F222" i="4"/>
  <c r="E222" i="4"/>
  <c r="D222" i="4"/>
  <c r="D221" i="4"/>
  <c r="F220" i="4"/>
  <c r="F219" i="4"/>
  <c r="F218" i="4"/>
  <c r="F217" i="4"/>
  <c r="E216" i="4"/>
  <c r="D216" i="4"/>
  <c r="F216" i="4" s="1"/>
  <c r="F215" i="4"/>
  <c r="F214" i="4"/>
  <c r="F213" i="4"/>
  <c r="F212" i="4"/>
  <c r="F211" i="4"/>
  <c r="F210" i="4"/>
  <c r="F209" i="4"/>
  <c r="E208" i="4"/>
  <c r="F208" i="4" s="1"/>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F165" i="4"/>
  <c r="E165" i="4"/>
  <c r="D165" i="4"/>
  <c r="D164" i="4" s="1"/>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D141" i="4"/>
  <c r="D140" i="4" s="1"/>
  <c r="E140" i="4"/>
  <c r="F140" i="4" s="1"/>
  <c r="F139" i="4"/>
  <c r="F138" i="4"/>
  <c r="F137" i="4"/>
  <c r="F136" i="4"/>
  <c r="E135" i="4"/>
  <c r="E134" i="4" s="1"/>
  <c r="D135" i="4"/>
  <c r="F135" i="4" s="1"/>
  <c r="D134" i="4"/>
  <c r="F134" i="4" s="1"/>
  <c r="F133" i="4"/>
  <c r="F132" i="4"/>
  <c r="F131" i="4"/>
  <c r="F130" i="4"/>
  <c r="F129" i="4"/>
  <c r="E129" i="4"/>
  <c r="D129" i="4"/>
  <c r="F128" i="4"/>
  <c r="F127" i="4"/>
  <c r="E126" i="4"/>
  <c r="D126" i="4"/>
  <c r="E125" i="4"/>
  <c r="F124" i="4"/>
  <c r="F123" i="4"/>
  <c r="F122" i="4"/>
  <c r="F121" i="4"/>
  <c r="E120" i="4"/>
  <c r="F120" i="4"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7" i="4" s="1"/>
  <c r="F76" i="4"/>
  <c r="F75" i="4"/>
  <c r="E74" i="4"/>
  <c r="F74" i="4" s="1"/>
  <c r="D74" i="4"/>
  <c r="F73" i="4"/>
  <c r="F72" i="4"/>
  <c r="F71" i="4"/>
  <c r="E71" i="4"/>
  <c r="D71" i="4"/>
  <c r="F70" i="4"/>
  <c r="F69" i="4"/>
  <c r="E68" i="4"/>
  <c r="D68" i="4"/>
  <c r="F68" i="4" s="1"/>
  <c r="F67" i="4"/>
  <c r="F66" i="4"/>
  <c r="F65" i="4"/>
  <c r="E64" i="4"/>
  <c r="F64" i="4" s="1"/>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41" i="3"/>
  <c r="G41" i="3"/>
  <c r="B41" i="3"/>
  <c r="G40" i="3"/>
  <c r="B40" i="3"/>
  <c r="G39" i="3"/>
  <c r="B39" i="3"/>
  <c r="H38" i="3"/>
  <c r="G38" i="3"/>
  <c r="B38" i="3"/>
  <c r="I36" i="3"/>
  <c r="H36" i="3"/>
  <c r="G36" i="3"/>
  <c r="B36" i="3"/>
  <c r="I35" i="3"/>
  <c r="H35" i="3"/>
  <c r="G35" i="3"/>
  <c r="B35" i="3"/>
  <c r="H34" i="3"/>
  <c r="G34" i="3"/>
  <c r="B34" i="3"/>
  <c r="H33"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H1685" i="1" s="1"/>
  <c r="G1684" i="1"/>
  <c r="C1684" i="1"/>
  <c r="H1684" i="1" s="1"/>
  <c r="C1683" i="1"/>
  <c r="G1683" i="1" s="1"/>
  <c r="H1682" i="1"/>
  <c r="G1682" i="1"/>
  <c r="C1682" i="1"/>
  <c r="H1681" i="1"/>
  <c r="G1681" i="1"/>
  <c r="C1681" i="1"/>
  <c r="C1680" i="1"/>
  <c r="H1680" i="1" s="1"/>
  <c r="H1679" i="1"/>
  <c r="C1679" i="1"/>
  <c r="G1679" i="1" s="1"/>
  <c r="H1678" i="1"/>
  <c r="G1678" i="1"/>
  <c r="C1678" i="1"/>
  <c r="C1677" i="1"/>
  <c r="H1677" i="1" s="1"/>
  <c r="G1676" i="1"/>
  <c r="C1676" i="1"/>
  <c r="H1676" i="1" s="1"/>
  <c r="C1675" i="1"/>
  <c r="G1675" i="1" s="1"/>
  <c r="H1674" i="1"/>
  <c r="G1674" i="1"/>
  <c r="C1674" i="1"/>
  <c r="H1673" i="1"/>
  <c r="G1673" i="1"/>
  <c r="C1673" i="1"/>
  <c r="C1672" i="1"/>
  <c r="H1672" i="1" s="1"/>
  <c r="H1671" i="1"/>
  <c r="C1671" i="1"/>
  <c r="G1671" i="1" s="1"/>
  <c r="H1670" i="1"/>
  <c r="G1670" i="1"/>
  <c r="C1670" i="1"/>
  <c r="C1669" i="1"/>
  <c r="H1669" i="1" s="1"/>
  <c r="G1668" i="1"/>
  <c r="C1668" i="1"/>
  <c r="H1668" i="1" s="1"/>
  <c r="C1667" i="1"/>
  <c r="G1667" i="1" s="1"/>
  <c r="H1666" i="1"/>
  <c r="G1666" i="1"/>
  <c r="C1666" i="1"/>
  <c r="H1665" i="1"/>
  <c r="G1665" i="1"/>
  <c r="C1665" i="1"/>
  <c r="C1664" i="1"/>
  <c r="H1664" i="1" s="1"/>
  <c r="H1663" i="1"/>
  <c r="C1663" i="1"/>
  <c r="G1663" i="1" s="1"/>
  <c r="H1662" i="1"/>
  <c r="G1662" i="1"/>
  <c r="C1662" i="1"/>
  <c r="C1661" i="1"/>
  <c r="H1661" i="1" s="1"/>
  <c r="G1660" i="1"/>
  <c r="C1660" i="1"/>
  <c r="H1660" i="1" s="1"/>
  <c r="C1659" i="1"/>
  <c r="G1659" i="1" s="1"/>
  <c r="H1658" i="1"/>
  <c r="G1658" i="1"/>
  <c r="C1658" i="1"/>
  <c r="H1657" i="1"/>
  <c r="G1657" i="1"/>
  <c r="C1657" i="1"/>
  <c r="C1656" i="1"/>
  <c r="H1656" i="1" s="1"/>
  <c r="H1655" i="1"/>
  <c r="C1655" i="1"/>
  <c r="G1655" i="1" s="1"/>
  <c r="H1654" i="1"/>
  <c r="G1654" i="1"/>
  <c r="C1654" i="1"/>
  <c r="C1653" i="1"/>
  <c r="H1653" i="1" s="1"/>
  <c r="G1652" i="1"/>
  <c r="C1652" i="1"/>
  <c r="H1652" i="1" s="1"/>
  <c r="C1651" i="1"/>
  <c r="G1651" i="1" s="1"/>
  <c r="H1650" i="1"/>
  <c r="G1650" i="1"/>
  <c r="C1650" i="1"/>
  <c r="H1649" i="1"/>
  <c r="G1649" i="1"/>
  <c r="C1649" i="1"/>
  <c r="C1648" i="1"/>
  <c r="H1648" i="1" s="1"/>
  <c r="H1647" i="1"/>
  <c r="C1647" i="1"/>
  <c r="G1647" i="1" s="1"/>
  <c r="H1646" i="1"/>
  <c r="G1646" i="1"/>
  <c r="C1646" i="1"/>
  <c r="C1645" i="1"/>
  <c r="H1645" i="1" s="1"/>
  <c r="G1644" i="1"/>
  <c r="C1644" i="1"/>
  <c r="H1644" i="1" s="1"/>
  <c r="C1643" i="1"/>
  <c r="G1643" i="1" s="1"/>
  <c r="H1642" i="1"/>
  <c r="G1642" i="1"/>
  <c r="C1642" i="1"/>
  <c r="H1641" i="1"/>
  <c r="G1641" i="1"/>
  <c r="C1641" i="1"/>
  <c r="C1640" i="1"/>
  <c r="H1640" i="1" s="1"/>
  <c r="H1639" i="1"/>
  <c r="C1639" i="1"/>
  <c r="G1639" i="1" s="1"/>
  <c r="H1638" i="1"/>
  <c r="G1638" i="1"/>
  <c r="C1638" i="1"/>
  <c r="C1637" i="1"/>
  <c r="H1637" i="1" s="1"/>
  <c r="G1636" i="1"/>
  <c r="C1636" i="1"/>
  <c r="H1636" i="1" s="1"/>
  <c r="C1635" i="1"/>
  <c r="G1635" i="1" s="1"/>
  <c r="H1634" i="1"/>
  <c r="G1634" i="1"/>
  <c r="C1634" i="1"/>
  <c r="H1633" i="1"/>
  <c r="G1633" i="1"/>
  <c r="C1633" i="1"/>
  <c r="C1632" i="1"/>
  <c r="H1632" i="1" s="1"/>
  <c r="H1631" i="1"/>
  <c r="C1631" i="1"/>
  <c r="G1631" i="1" s="1"/>
  <c r="H1630" i="1"/>
  <c r="G1630" i="1"/>
  <c r="C1630" i="1"/>
  <c r="C1629" i="1"/>
  <c r="H1629" i="1" s="1"/>
  <c r="G1628" i="1"/>
  <c r="C1628" i="1"/>
  <c r="H1628" i="1" s="1"/>
  <c r="C1627" i="1"/>
  <c r="G1627" i="1" s="1"/>
  <c r="H1626" i="1"/>
  <c r="G1626" i="1"/>
  <c r="C1626" i="1"/>
  <c r="H1625" i="1"/>
  <c r="G1625" i="1"/>
  <c r="C1625" i="1"/>
  <c r="C1624" i="1"/>
  <c r="H1624" i="1" s="1"/>
  <c r="H1623" i="1"/>
  <c r="C1623" i="1"/>
  <c r="G1623" i="1" s="1"/>
  <c r="H1622" i="1"/>
  <c r="G1622" i="1"/>
  <c r="C1622" i="1"/>
  <c r="C1621" i="1"/>
  <c r="H1621" i="1" s="1"/>
  <c r="C1619" i="1"/>
  <c r="G1619" i="1" s="1"/>
  <c r="H1618" i="1"/>
  <c r="G1618" i="1"/>
  <c r="C1618" i="1"/>
  <c r="H1617" i="1"/>
  <c r="G1617" i="1"/>
  <c r="C1617" i="1"/>
  <c r="C1616" i="1"/>
  <c r="H1616" i="1" s="1"/>
  <c r="H1615" i="1"/>
  <c r="C1615" i="1"/>
  <c r="G1615" i="1" s="1"/>
  <c r="H1614" i="1"/>
  <c r="G1614" i="1"/>
  <c r="C1614" i="1"/>
  <c r="C1613" i="1"/>
  <c r="H1613" i="1" s="1"/>
  <c r="G1612" i="1"/>
  <c r="C1612" i="1"/>
  <c r="H1612" i="1" s="1"/>
  <c r="C1611" i="1"/>
  <c r="G1611" i="1" s="1"/>
  <c r="H1610" i="1"/>
  <c r="G1610" i="1"/>
  <c r="C1610" i="1"/>
  <c r="H1609" i="1"/>
  <c r="G1609" i="1"/>
  <c r="C1609" i="1"/>
  <c r="C1608" i="1"/>
  <c r="H1608" i="1" s="1"/>
  <c r="H1607" i="1"/>
  <c r="C1607" i="1"/>
  <c r="G1607" i="1" s="1"/>
  <c r="H1606" i="1"/>
  <c r="G1606" i="1"/>
  <c r="C1606" i="1"/>
  <c r="C1605" i="1"/>
  <c r="H1605" i="1" s="1"/>
  <c r="G1604" i="1"/>
  <c r="C1604" i="1"/>
  <c r="H1604" i="1" s="1"/>
  <c r="C1603" i="1"/>
  <c r="G1603" i="1" s="1"/>
  <c r="H1602" i="1"/>
  <c r="G1602" i="1"/>
  <c r="C1602" i="1"/>
  <c r="H1601" i="1"/>
  <c r="G1601" i="1"/>
  <c r="C1601" i="1"/>
  <c r="C1600" i="1"/>
  <c r="H1600" i="1" s="1"/>
  <c r="H1599" i="1"/>
  <c r="C1599" i="1"/>
  <c r="G1599" i="1" s="1"/>
  <c r="H1598" i="1"/>
  <c r="G1598" i="1"/>
  <c r="C1598" i="1"/>
  <c r="C1597" i="1"/>
  <c r="H1597" i="1" s="1"/>
  <c r="G1596" i="1"/>
  <c r="C1596" i="1"/>
  <c r="H1596" i="1" s="1"/>
  <c r="C1595" i="1"/>
  <c r="G1595" i="1" s="1"/>
  <c r="H1594" i="1"/>
  <c r="G1594" i="1"/>
  <c r="C1594" i="1"/>
  <c r="H1593" i="1"/>
  <c r="G1593" i="1"/>
  <c r="C1593" i="1"/>
  <c r="C1592" i="1"/>
  <c r="H1592" i="1" s="1"/>
  <c r="H1591" i="1"/>
  <c r="C1591" i="1"/>
  <c r="G1591" i="1" s="1"/>
  <c r="H1590" i="1"/>
  <c r="G1590" i="1"/>
  <c r="C1590" i="1"/>
  <c r="C1589" i="1"/>
  <c r="H1589" i="1" s="1"/>
  <c r="G1588" i="1"/>
  <c r="C1588" i="1"/>
  <c r="H1588" i="1" s="1"/>
  <c r="C1587" i="1"/>
  <c r="G1587" i="1" s="1"/>
  <c r="H1586" i="1"/>
  <c r="G1586" i="1"/>
  <c r="C1586" i="1"/>
  <c r="H1585" i="1"/>
  <c r="G1585" i="1"/>
  <c r="C1585" i="1"/>
  <c r="C1584" i="1"/>
  <c r="H1584" i="1" s="1"/>
  <c r="H1583" i="1"/>
  <c r="C1583" i="1"/>
  <c r="G1583" i="1" s="1"/>
  <c r="H1581" i="1"/>
  <c r="C1581" i="1"/>
  <c r="G1581" i="1" s="1"/>
  <c r="H1580" i="1"/>
  <c r="D1580" i="1"/>
  <c r="C1580" i="1"/>
  <c r="J1580" i="1" s="1"/>
  <c r="D1579" i="1"/>
  <c r="C1579" i="1"/>
  <c r="H1579" i="1" s="1"/>
  <c r="H1578" i="1"/>
  <c r="G1578" i="1"/>
  <c r="I1578" i="1" s="1"/>
  <c r="D1578" i="1"/>
  <c r="C1578" i="1"/>
  <c r="J1578" i="1" s="1"/>
  <c r="G1577" i="1"/>
  <c r="I1577" i="1" s="1"/>
  <c r="D1577" i="1"/>
  <c r="C1577" i="1"/>
  <c r="H1577" i="1" s="1"/>
  <c r="D1576" i="1"/>
  <c r="G1576" i="1" s="1"/>
  <c r="C1576" i="1"/>
  <c r="H1575" i="1"/>
  <c r="G1575" i="1"/>
  <c r="I1575" i="1" s="1"/>
  <c r="D1575" i="1"/>
  <c r="C1575" i="1"/>
  <c r="J1575" i="1" s="1"/>
  <c r="D1574" i="1"/>
  <c r="C1574" i="1"/>
  <c r="H1574" i="1" s="1"/>
  <c r="D1573" i="1"/>
  <c r="C1573" i="1"/>
  <c r="J1573" i="1" s="1"/>
  <c r="D1572" i="1"/>
  <c r="G1572" i="1" s="1"/>
  <c r="C1572" i="1"/>
  <c r="D1571" i="1"/>
  <c r="C1571" i="1"/>
  <c r="H1571" i="1" s="1"/>
  <c r="D1570" i="1"/>
  <c r="C1570" i="1"/>
  <c r="H1570" i="1" s="1"/>
  <c r="D1569" i="1"/>
  <c r="C1569" i="1"/>
  <c r="J1569" i="1" s="1"/>
  <c r="D1568" i="1"/>
  <c r="G1568" i="1" s="1"/>
  <c r="C1568" i="1"/>
  <c r="H1567" i="1"/>
  <c r="G1567" i="1"/>
  <c r="I1567" i="1" s="1"/>
  <c r="D1567" i="1"/>
  <c r="C1567" i="1"/>
  <c r="J1567" i="1" s="1"/>
  <c r="D1566" i="1"/>
  <c r="C1566" i="1"/>
  <c r="H1566" i="1" s="1"/>
  <c r="D1565" i="1"/>
  <c r="C1565" i="1"/>
  <c r="J1565" i="1" s="1"/>
  <c r="D1564" i="1"/>
  <c r="G1564" i="1" s="1"/>
  <c r="C1564" i="1"/>
  <c r="H1563" i="1"/>
  <c r="G1563" i="1"/>
  <c r="I1563" i="1" s="1"/>
  <c r="D1563" i="1"/>
  <c r="C1563" i="1"/>
  <c r="J1563" i="1" s="1"/>
  <c r="H1562" i="1"/>
  <c r="G1562" i="1"/>
  <c r="D1562" i="1"/>
  <c r="C1562" i="1"/>
  <c r="D1561" i="1"/>
  <c r="C1561" i="1"/>
  <c r="H1561" i="1" s="1"/>
  <c r="D1560" i="1"/>
  <c r="C1560" i="1"/>
  <c r="J1560" i="1" s="1"/>
  <c r="D1559" i="1"/>
  <c r="G1559" i="1" s="1"/>
  <c r="C1559" i="1"/>
  <c r="H1558" i="1"/>
  <c r="G1558" i="1"/>
  <c r="I1558" i="1" s="1"/>
  <c r="D1558" i="1"/>
  <c r="C1558" i="1"/>
  <c r="J1558" i="1" s="1"/>
  <c r="D1557" i="1"/>
  <c r="C1557" i="1"/>
  <c r="H1557" i="1" s="1"/>
  <c r="D1556" i="1"/>
  <c r="C1556" i="1"/>
  <c r="J1556" i="1" s="1"/>
  <c r="C1555" i="1"/>
  <c r="C1554" i="1"/>
  <c r="D1553" i="1"/>
  <c r="C1553" i="1"/>
  <c r="H1553" i="1" s="1"/>
  <c r="D1552" i="1"/>
  <c r="C1552" i="1"/>
  <c r="J1552" i="1" s="1"/>
  <c r="D1551" i="1"/>
  <c r="G1551" i="1" s="1"/>
  <c r="C1551" i="1"/>
  <c r="H1550" i="1"/>
  <c r="G1550" i="1"/>
  <c r="I1550" i="1" s="1"/>
  <c r="D1550" i="1"/>
  <c r="C1550" i="1"/>
  <c r="J1550" i="1" s="1"/>
  <c r="D1549" i="1"/>
  <c r="C1549" i="1"/>
  <c r="H1549" i="1" s="1"/>
  <c r="D1548" i="1"/>
  <c r="C1548" i="1"/>
  <c r="J1548" i="1" s="1"/>
  <c r="D1547" i="1"/>
  <c r="G1547" i="1" s="1"/>
  <c r="C1547" i="1"/>
  <c r="D1546" i="1"/>
  <c r="H1546" i="1" s="1"/>
  <c r="C1546" i="1"/>
  <c r="H1545" i="1"/>
  <c r="I1545" i="1" s="1"/>
  <c r="D1545" i="1"/>
  <c r="C1545" i="1"/>
  <c r="G1545" i="1" s="1"/>
  <c r="J1544" i="1"/>
  <c r="H1544" i="1"/>
  <c r="D1544" i="1"/>
  <c r="G1544" i="1" s="1"/>
  <c r="I1544" i="1" s="1"/>
  <c r="C1544" i="1"/>
  <c r="D1543" i="1"/>
  <c r="C1543" i="1"/>
  <c r="G1543" i="1" s="1"/>
  <c r="H1542" i="1"/>
  <c r="G1542" i="1"/>
  <c r="I1542" i="1" s="1"/>
  <c r="D1542" i="1"/>
  <c r="C1542" i="1"/>
  <c r="J1542" i="1" s="1"/>
  <c r="D1541" i="1"/>
  <c r="C1541" i="1"/>
  <c r="H1541" i="1" s="1"/>
  <c r="H1540" i="1"/>
  <c r="G1540" i="1"/>
  <c r="I1540" i="1" s="1"/>
  <c r="D1540" i="1"/>
  <c r="C1540" i="1"/>
  <c r="J1540" i="1" s="1"/>
  <c r="H1539" i="1"/>
  <c r="G1539" i="1"/>
  <c r="D1539" i="1"/>
  <c r="C1539" i="1"/>
  <c r="C1538"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D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D1324" i="1"/>
  <c r="C1324" i="1"/>
  <c r="G1324" i="1" s="1"/>
  <c r="D1323" i="1"/>
  <c r="C1323" i="1"/>
  <c r="D1322" i="1"/>
  <c r="C1322" i="1"/>
  <c r="H1321" i="1"/>
  <c r="D1321" i="1"/>
  <c r="C1321" i="1"/>
  <c r="G1321" i="1" s="1"/>
  <c r="H1320" i="1"/>
  <c r="D1320" i="1"/>
  <c r="C1320" i="1"/>
  <c r="G1320" i="1" s="1"/>
  <c r="D1319" i="1"/>
  <c r="C1319" i="1"/>
  <c r="D1318" i="1"/>
  <c r="C1318" i="1"/>
  <c r="H1317" i="1"/>
  <c r="D1317" i="1"/>
  <c r="C1317" i="1"/>
  <c r="G1317" i="1" s="1"/>
  <c r="H1316" i="1"/>
  <c r="D1316" i="1"/>
  <c r="C1316" i="1"/>
  <c r="G1316" i="1" s="1"/>
  <c r="D1315" i="1"/>
  <c r="C1315" i="1"/>
  <c r="D1314" i="1"/>
  <c r="C1314" i="1"/>
  <c r="H1313" i="1"/>
  <c r="D1313" i="1"/>
  <c r="C1313" i="1"/>
  <c r="G1313" i="1" s="1"/>
  <c r="H1312" i="1"/>
  <c r="D1312" i="1"/>
  <c r="C1312" i="1"/>
  <c r="G1312" i="1" s="1"/>
  <c r="D1311" i="1"/>
  <c r="C1311" i="1"/>
  <c r="D1310" i="1"/>
  <c r="C1310" i="1"/>
  <c r="H1309" i="1"/>
  <c r="D1309" i="1"/>
  <c r="C1309" i="1"/>
  <c r="G1309" i="1" s="1"/>
  <c r="H1308" i="1"/>
  <c r="D1308" i="1"/>
  <c r="C1308" i="1"/>
  <c r="G1308" i="1" s="1"/>
  <c r="D1307" i="1"/>
  <c r="C1307" i="1"/>
  <c r="D1306" i="1"/>
  <c r="C1306" i="1"/>
  <c r="H1305" i="1"/>
  <c r="D1305" i="1"/>
  <c r="C1305" i="1"/>
  <c r="G1305" i="1" s="1"/>
  <c r="H1304" i="1"/>
  <c r="D1304" i="1"/>
  <c r="C1304" i="1"/>
  <c r="G1304" i="1" s="1"/>
  <c r="D1303" i="1"/>
  <c r="C1303" i="1"/>
  <c r="D1302" i="1"/>
  <c r="C1302" i="1"/>
  <c r="H1301" i="1"/>
  <c r="D1301" i="1"/>
  <c r="C1301" i="1"/>
  <c r="G1301" i="1" s="1"/>
  <c r="H1300" i="1"/>
  <c r="D1300" i="1"/>
  <c r="C1300" i="1"/>
  <c r="G1300" i="1" s="1"/>
  <c r="D1299" i="1"/>
  <c r="C1299" i="1"/>
  <c r="D1298" i="1"/>
  <c r="C1298" i="1"/>
  <c r="H1297" i="1"/>
  <c r="D1297" i="1"/>
  <c r="C1297" i="1"/>
  <c r="G1297" i="1" s="1"/>
  <c r="H1296" i="1"/>
  <c r="D1296" i="1"/>
  <c r="C1296" i="1"/>
  <c r="G1296" i="1" s="1"/>
  <c r="D1295" i="1"/>
  <c r="C1295" i="1"/>
  <c r="D1294" i="1"/>
  <c r="C1294" i="1"/>
  <c r="H1293" i="1"/>
  <c r="D1293" i="1"/>
  <c r="C1293" i="1"/>
  <c r="G1293" i="1" s="1"/>
  <c r="H1292" i="1"/>
  <c r="D1292" i="1"/>
  <c r="C1292" i="1"/>
  <c r="G1292" i="1" s="1"/>
  <c r="D1291" i="1"/>
  <c r="C1291" i="1"/>
  <c r="D1290" i="1"/>
  <c r="C1290" i="1"/>
  <c r="H1289" i="1"/>
  <c r="D1289" i="1"/>
  <c r="C1289" i="1"/>
  <c r="G1289" i="1" s="1"/>
  <c r="H1288" i="1"/>
  <c r="D1288" i="1"/>
  <c r="C1288" i="1"/>
  <c r="G1288" i="1" s="1"/>
  <c r="D1287" i="1"/>
  <c r="C1287" i="1"/>
  <c r="D1286" i="1"/>
  <c r="C1286" i="1"/>
  <c r="H1285" i="1"/>
  <c r="D1285" i="1"/>
  <c r="C1285" i="1"/>
  <c r="G1285" i="1" s="1"/>
  <c r="H1284" i="1"/>
  <c r="D1284" i="1"/>
  <c r="C1284" i="1"/>
  <c r="G1284" i="1" s="1"/>
  <c r="D1283" i="1"/>
  <c r="C1283" i="1"/>
  <c r="D1282" i="1"/>
  <c r="C1282" i="1"/>
  <c r="H1281" i="1"/>
  <c r="D1281" i="1"/>
  <c r="C1281" i="1"/>
  <c r="G1281" i="1" s="1"/>
  <c r="H1280" i="1"/>
  <c r="D1280" i="1"/>
  <c r="C1280" i="1"/>
  <c r="G1280" i="1" s="1"/>
  <c r="D1279" i="1"/>
  <c r="C1279" i="1"/>
  <c r="D1278" i="1"/>
  <c r="C1278" i="1"/>
  <c r="D1277" i="1"/>
  <c r="H1276" i="1"/>
  <c r="D1276" i="1"/>
  <c r="C1276" i="1"/>
  <c r="G1276" i="1" s="1"/>
  <c r="D1275" i="1"/>
  <c r="C1275" i="1"/>
  <c r="D1274" i="1"/>
  <c r="C1274" i="1"/>
  <c r="H1273" i="1"/>
  <c r="D1273" i="1"/>
  <c r="C1273" i="1"/>
  <c r="G1273" i="1" s="1"/>
  <c r="H1272" i="1"/>
  <c r="D1272" i="1"/>
  <c r="C1272" i="1"/>
  <c r="G1272" i="1" s="1"/>
  <c r="D1271" i="1"/>
  <c r="C1271" i="1"/>
  <c r="D1270" i="1"/>
  <c r="C1270" i="1"/>
  <c r="H1269" i="1"/>
  <c r="D1269" i="1"/>
  <c r="C1269" i="1"/>
  <c r="G1269" i="1" s="1"/>
  <c r="H1268" i="1"/>
  <c r="D1268" i="1"/>
  <c r="C1268" i="1"/>
  <c r="G1268" i="1" s="1"/>
  <c r="D1267" i="1"/>
  <c r="C1267" i="1"/>
  <c r="D1266" i="1"/>
  <c r="C1266" i="1"/>
  <c r="H1265" i="1"/>
  <c r="D1265" i="1"/>
  <c r="C1265" i="1"/>
  <c r="G1265" i="1" s="1"/>
  <c r="H1264" i="1"/>
  <c r="D1264" i="1"/>
  <c r="C1264" i="1"/>
  <c r="G1264" i="1" s="1"/>
  <c r="D1263" i="1"/>
  <c r="C1263" i="1"/>
  <c r="D1262" i="1"/>
  <c r="C1262" i="1"/>
  <c r="H1261" i="1"/>
  <c r="D1261" i="1"/>
  <c r="C1261" i="1"/>
  <c r="G1261" i="1" s="1"/>
  <c r="H1260" i="1"/>
  <c r="D1260" i="1"/>
  <c r="C1260" i="1"/>
  <c r="G1260" i="1" s="1"/>
  <c r="D1259" i="1"/>
  <c r="C1259" i="1"/>
  <c r="D1258" i="1"/>
  <c r="H1257" i="1"/>
  <c r="D1257" i="1"/>
  <c r="C1257" i="1"/>
  <c r="G1257" i="1" s="1"/>
  <c r="H1256" i="1"/>
  <c r="D1256" i="1"/>
  <c r="C1256" i="1"/>
  <c r="G1256" i="1" s="1"/>
  <c r="D1255" i="1"/>
  <c r="C1255" i="1"/>
  <c r="D1254" i="1"/>
  <c r="H1253" i="1"/>
  <c r="D1253" i="1"/>
  <c r="C1253" i="1"/>
  <c r="G1253" i="1" s="1"/>
  <c r="H1252" i="1"/>
  <c r="D1252" i="1"/>
  <c r="C1252" i="1"/>
  <c r="G1252" i="1" s="1"/>
  <c r="D1251" i="1"/>
  <c r="C1251" i="1"/>
  <c r="D1250" i="1"/>
  <c r="C1250" i="1"/>
  <c r="H1249" i="1"/>
  <c r="D1249" i="1"/>
  <c r="C1249" i="1"/>
  <c r="G1249" i="1" s="1"/>
  <c r="H1248" i="1"/>
  <c r="D1248" i="1"/>
  <c r="C1248" i="1"/>
  <c r="G1248" i="1" s="1"/>
  <c r="D1247" i="1"/>
  <c r="C1247" i="1"/>
  <c r="D1246" i="1"/>
  <c r="C1246" i="1"/>
  <c r="H1245" i="1"/>
  <c r="D1245" i="1"/>
  <c r="C1245" i="1"/>
  <c r="G1245" i="1" s="1"/>
  <c r="H1244" i="1"/>
  <c r="D1244" i="1"/>
  <c r="C1244" i="1"/>
  <c r="G1244" i="1" s="1"/>
  <c r="D1243" i="1"/>
  <c r="C1243" i="1"/>
  <c r="D1242" i="1"/>
  <c r="C1242" i="1"/>
  <c r="H1241" i="1"/>
  <c r="D1241" i="1"/>
  <c r="C1241" i="1"/>
  <c r="G1241" i="1" s="1"/>
  <c r="H1240" i="1"/>
  <c r="D1240" i="1"/>
  <c r="C1240" i="1"/>
  <c r="G1240" i="1" s="1"/>
  <c r="D1239" i="1"/>
  <c r="C1239" i="1"/>
  <c r="D1238" i="1"/>
  <c r="C1238" i="1"/>
  <c r="H1237" i="1"/>
  <c r="D1237" i="1"/>
  <c r="C1237" i="1"/>
  <c r="G1237" i="1" s="1"/>
  <c r="H1236" i="1"/>
  <c r="D1236" i="1"/>
  <c r="C1236" i="1"/>
  <c r="G1236" i="1" s="1"/>
  <c r="D1235" i="1"/>
  <c r="C1235" i="1"/>
  <c r="D1234" i="1"/>
  <c r="C1234" i="1"/>
  <c r="H1233" i="1"/>
  <c r="D1233" i="1"/>
  <c r="C1233" i="1"/>
  <c r="G1233" i="1" s="1"/>
  <c r="H1232" i="1"/>
  <c r="D1232" i="1"/>
  <c r="C1232" i="1"/>
  <c r="G1232" i="1" s="1"/>
  <c r="D1231" i="1"/>
  <c r="C1231" i="1"/>
  <c r="D1230" i="1"/>
  <c r="C1230" i="1"/>
  <c r="H1229" i="1"/>
  <c r="D1229" i="1"/>
  <c r="C1229" i="1"/>
  <c r="G1229" i="1" s="1"/>
  <c r="H1228" i="1"/>
  <c r="D1228" i="1"/>
  <c r="C1228" i="1"/>
  <c r="G1228" i="1" s="1"/>
  <c r="D1227" i="1"/>
  <c r="C1227" i="1"/>
  <c r="D1226" i="1"/>
  <c r="C1226" i="1"/>
  <c r="H1225" i="1"/>
  <c r="D1225" i="1"/>
  <c r="C1225" i="1"/>
  <c r="G1225" i="1" s="1"/>
  <c r="H1224" i="1"/>
  <c r="D1224" i="1"/>
  <c r="C1224" i="1"/>
  <c r="G1224" i="1" s="1"/>
  <c r="D1223" i="1"/>
  <c r="C1223" i="1"/>
  <c r="D1222" i="1"/>
  <c r="C1222" i="1"/>
  <c r="H1221" i="1"/>
  <c r="D1221" i="1"/>
  <c r="C1221" i="1"/>
  <c r="G1221" i="1" s="1"/>
  <c r="H1220" i="1"/>
  <c r="D1220" i="1"/>
  <c r="C1220" i="1"/>
  <c r="G1220" i="1" s="1"/>
  <c r="D1219" i="1"/>
  <c r="C1219" i="1"/>
  <c r="D1218" i="1"/>
  <c r="C1218" i="1"/>
  <c r="H1217" i="1"/>
  <c r="D1217" i="1"/>
  <c r="C1217" i="1"/>
  <c r="G1217" i="1" s="1"/>
  <c r="H1216" i="1"/>
  <c r="D1216" i="1"/>
  <c r="C1216" i="1"/>
  <c r="G1216" i="1" s="1"/>
  <c r="D1215" i="1"/>
  <c r="C1215" i="1"/>
  <c r="D1214" i="1"/>
  <c r="C1214" i="1"/>
  <c r="H1213" i="1"/>
  <c r="D1213" i="1"/>
  <c r="C1213" i="1"/>
  <c r="G1213" i="1" s="1"/>
  <c r="H1212" i="1"/>
  <c r="D1212" i="1"/>
  <c r="C1212" i="1"/>
  <c r="G1212" i="1" s="1"/>
  <c r="D1211" i="1"/>
  <c r="C1211" i="1"/>
  <c r="D1210" i="1"/>
  <c r="C1210" i="1"/>
  <c r="H1209" i="1"/>
  <c r="D1209" i="1"/>
  <c r="C1209" i="1"/>
  <c r="G1209" i="1" s="1"/>
  <c r="H1208" i="1"/>
  <c r="D1208" i="1"/>
  <c r="C1208" i="1"/>
  <c r="G1208" i="1" s="1"/>
  <c r="D1207" i="1"/>
  <c r="C1207" i="1"/>
  <c r="D1206" i="1"/>
  <c r="C1206" i="1"/>
  <c r="H1205" i="1"/>
  <c r="D1205" i="1"/>
  <c r="C1205" i="1"/>
  <c r="G1205" i="1" s="1"/>
  <c r="H1204" i="1"/>
  <c r="D1204" i="1"/>
  <c r="C1204" i="1"/>
  <c r="G1204" i="1" s="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D1073" i="1"/>
  <c r="C1073" i="1"/>
  <c r="G1073" i="1" s="1"/>
  <c r="H1072" i="1"/>
  <c r="D1072" i="1"/>
  <c r="C1072" i="1"/>
  <c r="G1072" i="1" s="1"/>
  <c r="D1071" i="1"/>
  <c r="C1071" i="1"/>
  <c r="G1071" i="1" s="1"/>
  <c r="D1070" i="1"/>
  <c r="C1070" i="1"/>
  <c r="G1070" i="1" s="1"/>
  <c r="H1069" i="1"/>
  <c r="D1069" i="1"/>
  <c r="C1069" i="1"/>
  <c r="G1069" i="1" s="1"/>
  <c r="H1068" i="1"/>
  <c r="D1068" i="1"/>
  <c r="C1068" i="1"/>
  <c r="G1068" i="1" s="1"/>
  <c r="D1067" i="1"/>
  <c r="C1067" i="1"/>
  <c r="G1067" i="1" s="1"/>
  <c r="D1066" i="1"/>
  <c r="C1066" i="1"/>
  <c r="G1066" i="1" s="1"/>
  <c r="H1065" i="1"/>
  <c r="D1065" i="1"/>
  <c r="C1065" i="1"/>
  <c r="G1065" i="1" s="1"/>
  <c r="H1064" i="1"/>
  <c r="D1064" i="1"/>
  <c r="C1064" i="1"/>
  <c r="G1064" i="1" s="1"/>
  <c r="D1063" i="1"/>
  <c r="C1063" i="1"/>
  <c r="G1063" i="1" s="1"/>
  <c r="D1062" i="1"/>
  <c r="C1062" i="1"/>
  <c r="G1062" i="1" s="1"/>
  <c r="H1061" i="1"/>
  <c r="D1061" i="1"/>
  <c r="C1061" i="1"/>
  <c r="G1061" i="1" s="1"/>
  <c r="H1060" i="1"/>
  <c r="D1060" i="1"/>
  <c r="C1060" i="1"/>
  <c r="G1060" i="1" s="1"/>
  <c r="D1059" i="1"/>
  <c r="C1059" i="1"/>
  <c r="G1059" i="1" s="1"/>
  <c r="D1058" i="1"/>
  <c r="C1058" i="1"/>
  <c r="G1058" i="1" s="1"/>
  <c r="H1057" i="1"/>
  <c r="D1057" i="1"/>
  <c r="C1057" i="1"/>
  <c r="G1057" i="1" s="1"/>
  <c r="H1056" i="1"/>
  <c r="D1056" i="1"/>
  <c r="C1056" i="1"/>
  <c r="G1056" i="1" s="1"/>
  <c r="D1055" i="1"/>
  <c r="C1055" i="1"/>
  <c r="G1055" i="1" s="1"/>
  <c r="D1054" i="1"/>
  <c r="C1054" i="1"/>
  <c r="G1054" i="1" s="1"/>
  <c r="H1053" i="1"/>
  <c r="D1053" i="1"/>
  <c r="C1053" i="1"/>
  <c r="G1053" i="1" s="1"/>
  <c r="H1052" i="1"/>
  <c r="D1052" i="1"/>
  <c r="C1052" i="1"/>
  <c r="G1052" i="1" s="1"/>
  <c r="D1051" i="1"/>
  <c r="C1051" i="1"/>
  <c r="G1051" i="1" s="1"/>
  <c r="D1050" i="1"/>
  <c r="C1050" i="1"/>
  <c r="G1050" i="1" s="1"/>
  <c r="H1049" i="1"/>
  <c r="D1049" i="1"/>
  <c r="C1049" i="1"/>
  <c r="G1049" i="1" s="1"/>
  <c r="H1048" i="1"/>
  <c r="D1048" i="1"/>
  <c r="C1048" i="1"/>
  <c r="G1048" i="1" s="1"/>
  <c r="D1047" i="1"/>
  <c r="C1047" i="1"/>
  <c r="G1047" i="1" s="1"/>
  <c r="D1046" i="1"/>
  <c r="C1046" i="1"/>
  <c r="G1046" i="1" s="1"/>
  <c r="H1045" i="1"/>
  <c r="D1045" i="1"/>
  <c r="C1045" i="1"/>
  <c r="G1045" i="1" s="1"/>
  <c r="H1044" i="1"/>
  <c r="D1044" i="1"/>
  <c r="C1044" i="1"/>
  <c r="G1044" i="1" s="1"/>
  <c r="D1043" i="1"/>
  <c r="C1043" i="1"/>
  <c r="G1043" i="1" s="1"/>
  <c r="D1042" i="1"/>
  <c r="C1042" i="1"/>
  <c r="G1042" i="1" s="1"/>
  <c r="H1041" i="1"/>
  <c r="D1041" i="1"/>
  <c r="C1041" i="1"/>
  <c r="G1041" i="1" s="1"/>
  <c r="H1040" i="1"/>
  <c r="D1040" i="1"/>
  <c r="C1040" i="1"/>
  <c r="G1040" i="1" s="1"/>
  <c r="D1039" i="1"/>
  <c r="C1039" i="1"/>
  <c r="G1039" i="1" s="1"/>
  <c r="D1038" i="1"/>
  <c r="C1038" i="1"/>
  <c r="G1038" i="1" s="1"/>
  <c r="H1037" i="1"/>
  <c r="D1037" i="1"/>
  <c r="C1037" i="1"/>
  <c r="G1037" i="1" s="1"/>
  <c r="H1036" i="1"/>
  <c r="D1036" i="1"/>
  <c r="C1036" i="1"/>
  <c r="G1036" i="1" s="1"/>
  <c r="D1035" i="1"/>
  <c r="C1035" i="1"/>
  <c r="G1035" i="1" s="1"/>
  <c r="D1034" i="1"/>
  <c r="C1034" i="1"/>
  <c r="G1034" i="1" s="1"/>
  <c r="H1033" i="1"/>
  <c r="D1033" i="1"/>
  <c r="C1033" i="1"/>
  <c r="G1033" i="1" s="1"/>
  <c r="H1032" i="1"/>
  <c r="D1032" i="1"/>
  <c r="C1032" i="1"/>
  <c r="G1032" i="1" s="1"/>
  <c r="D1031" i="1"/>
  <c r="C1031" i="1"/>
  <c r="G1031" i="1" s="1"/>
  <c r="D1030" i="1"/>
  <c r="C1030" i="1"/>
  <c r="G1030" i="1" s="1"/>
  <c r="H1029" i="1"/>
  <c r="D1029" i="1"/>
  <c r="C1029" i="1"/>
  <c r="G1029" i="1" s="1"/>
  <c r="H1028" i="1"/>
  <c r="D1028" i="1"/>
  <c r="C1028" i="1"/>
  <c r="G1028" i="1" s="1"/>
  <c r="D1027" i="1"/>
  <c r="C1027" i="1"/>
  <c r="G1027" i="1" s="1"/>
  <c r="D1026" i="1"/>
  <c r="C1026" i="1"/>
  <c r="G1026" i="1" s="1"/>
  <c r="H1025" i="1"/>
  <c r="D1025" i="1"/>
  <c r="C1025" i="1"/>
  <c r="G1025" i="1" s="1"/>
  <c r="H1024" i="1"/>
  <c r="D1024" i="1"/>
  <c r="C1024" i="1"/>
  <c r="G1024" i="1" s="1"/>
  <c r="D1023" i="1"/>
  <c r="C1023" i="1"/>
  <c r="G1023" i="1" s="1"/>
  <c r="D1022" i="1"/>
  <c r="C1022" i="1"/>
  <c r="G1022" i="1" s="1"/>
  <c r="H1021" i="1"/>
  <c r="D1021" i="1"/>
  <c r="C1021" i="1"/>
  <c r="G1021" i="1" s="1"/>
  <c r="H1020" i="1"/>
  <c r="D1020" i="1"/>
  <c r="C1020" i="1"/>
  <c r="G1020" i="1" s="1"/>
  <c r="D1019" i="1"/>
  <c r="C1019" i="1"/>
  <c r="G1019" i="1" s="1"/>
  <c r="D1018" i="1"/>
  <c r="C1018" i="1"/>
  <c r="G1018" i="1" s="1"/>
  <c r="G1016" i="1"/>
  <c r="D1016" i="1"/>
  <c r="C1016" i="1"/>
  <c r="H1016" i="1" s="1"/>
  <c r="G1015" i="1"/>
  <c r="D1015" i="1"/>
  <c r="C1015" i="1"/>
  <c r="H1015" i="1" s="1"/>
  <c r="G1014" i="1"/>
  <c r="D1014" i="1"/>
  <c r="C1014" i="1"/>
  <c r="H1014" i="1" s="1"/>
  <c r="G1013" i="1"/>
  <c r="D1013" i="1"/>
  <c r="C1013" i="1"/>
  <c r="H1013" i="1" s="1"/>
  <c r="G1010" i="1"/>
  <c r="D1010" i="1"/>
  <c r="C1010" i="1"/>
  <c r="H1010" i="1" s="1"/>
  <c r="D1009" i="1"/>
  <c r="C1009" i="1"/>
  <c r="H1009" i="1" s="1"/>
  <c r="D1008" i="1"/>
  <c r="C1008" i="1"/>
  <c r="H1008" i="1" s="1"/>
  <c r="G1007" i="1"/>
  <c r="D1007" i="1"/>
  <c r="C1007" i="1"/>
  <c r="H1007" i="1" s="1"/>
  <c r="G1006" i="1"/>
  <c r="D1006" i="1"/>
  <c r="C1006" i="1"/>
  <c r="H1006" i="1" s="1"/>
  <c r="D1005" i="1"/>
  <c r="C1005" i="1"/>
  <c r="H1005" i="1" s="1"/>
  <c r="D1004" i="1"/>
  <c r="C1004" i="1"/>
  <c r="H1004" i="1" s="1"/>
  <c r="G1003" i="1"/>
  <c r="D1003" i="1"/>
  <c r="C1003" i="1"/>
  <c r="H1003" i="1" s="1"/>
  <c r="G1002" i="1"/>
  <c r="D1002" i="1"/>
  <c r="C1002" i="1"/>
  <c r="H1002" i="1" s="1"/>
  <c r="D1001" i="1"/>
  <c r="C1001" i="1"/>
  <c r="H1001" i="1" s="1"/>
  <c r="D1000" i="1"/>
  <c r="C1000" i="1"/>
  <c r="H1000" i="1" s="1"/>
  <c r="G999" i="1"/>
  <c r="D999" i="1"/>
  <c r="C999" i="1"/>
  <c r="H999" i="1" s="1"/>
  <c r="G998" i="1"/>
  <c r="D998" i="1"/>
  <c r="C998" i="1"/>
  <c r="H998" i="1" s="1"/>
  <c r="D997" i="1"/>
  <c r="C997" i="1"/>
  <c r="H997" i="1" s="1"/>
  <c r="D996" i="1"/>
  <c r="C996" i="1"/>
  <c r="H996" i="1" s="1"/>
  <c r="G995" i="1"/>
  <c r="D995" i="1"/>
  <c r="C995" i="1"/>
  <c r="H995" i="1" s="1"/>
  <c r="G994" i="1"/>
  <c r="D994" i="1"/>
  <c r="C994" i="1"/>
  <c r="H994" i="1" s="1"/>
  <c r="D993" i="1"/>
  <c r="C993" i="1"/>
  <c r="H993" i="1" s="1"/>
  <c r="D992" i="1"/>
  <c r="C992" i="1"/>
  <c r="H992" i="1" s="1"/>
  <c r="G991" i="1"/>
  <c r="D991" i="1"/>
  <c r="C991" i="1"/>
  <c r="H991" i="1" s="1"/>
  <c r="G990" i="1"/>
  <c r="D990" i="1"/>
  <c r="C990" i="1"/>
  <c r="H990" i="1" s="1"/>
  <c r="D989" i="1"/>
  <c r="C989" i="1"/>
  <c r="H989" i="1" s="1"/>
  <c r="D988" i="1"/>
  <c r="C988" i="1"/>
  <c r="H988" i="1" s="1"/>
  <c r="G987" i="1"/>
  <c r="D987" i="1"/>
  <c r="C987" i="1"/>
  <c r="H987" i="1" s="1"/>
  <c r="G986" i="1"/>
  <c r="D986" i="1"/>
  <c r="C986" i="1"/>
  <c r="H986" i="1" s="1"/>
  <c r="D985" i="1"/>
  <c r="C985" i="1"/>
  <c r="H985" i="1" s="1"/>
  <c r="D984" i="1"/>
  <c r="C984" i="1"/>
  <c r="H984" i="1" s="1"/>
  <c r="G983" i="1"/>
  <c r="D983" i="1"/>
  <c r="C983" i="1"/>
  <c r="H983" i="1" s="1"/>
  <c r="G982" i="1"/>
  <c r="D982" i="1"/>
  <c r="C982" i="1"/>
  <c r="H982" i="1" s="1"/>
  <c r="D981" i="1"/>
  <c r="C981" i="1"/>
  <c r="H981" i="1" s="1"/>
  <c r="D980" i="1"/>
  <c r="C980" i="1"/>
  <c r="H980" i="1" s="1"/>
  <c r="G979" i="1"/>
  <c r="D979" i="1"/>
  <c r="C979" i="1"/>
  <c r="H979" i="1" s="1"/>
  <c r="G978" i="1"/>
  <c r="D978" i="1"/>
  <c r="C978" i="1"/>
  <c r="H978" i="1" s="1"/>
  <c r="D977" i="1"/>
  <c r="C977" i="1"/>
  <c r="H977" i="1" s="1"/>
  <c r="D976" i="1"/>
  <c r="C976" i="1"/>
  <c r="H976" i="1" s="1"/>
  <c r="G975" i="1"/>
  <c r="D975" i="1"/>
  <c r="C975" i="1"/>
  <c r="H975" i="1" s="1"/>
  <c r="G974" i="1"/>
  <c r="D974" i="1"/>
  <c r="C974" i="1"/>
  <c r="H974" i="1" s="1"/>
  <c r="D973" i="1"/>
  <c r="C973" i="1"/>
  <c r="H973" i="1" s="1"/>
  <c r="D972" i="1"/>
  <c r="C972" i="1"/>
  <c r="H972" i="1" s="1"/>
  <c r="G971" i="1"/>
  <c r="D971" i="1"/>
  <c r="C971" i="1"/>
  <c r="H971" i="1" s="1"/>
  <c r="G970" i="1"/>
  <c r="D970" i="1"/>
  <c r="C970" i="1"/>
  <c r="H970" i="1" s="1"/>
  <c r="D969" i="1"/>
  <c r="C969" i="1"/>
  <c r="H969" i="1" s="1"/>
  <c r="D968" i="1"/>
  <c r="C968" i="1"/>
  <c r="H968" i="1" s="1"/>
  <c r="G967" i="1"/>
  <c r="D967" i="1"/>
  <c r="C967" i="1"/>
  <c r="H967" i="1" s="1"/>
  <c r="G966" i="1"/>
  <c r="D966" i="1"/>
  <c r="C966" i="1"/>
  <c r="H966" i="1" s="1"/>
  <c r="D965" i="1"/>
  <c r="C965" i="1"/>
  <c r="H965" i="1" s="1"/>
  <c r="D964" i="1"/>
  <c r="C964" i="1"/>
  <c r="H964" i="1" s="1"/>
  <c r="G963" i="1"/>
  <c r="D963" i="1"/>
  <c r="C963" i="1"/>
  <c r="H963" i="1" s="1"/>
  <c r="G962" i="1"/>
  <c r="D962" i="1"/>
  <c r="C962" i="1"/>
  <c r="H962" i="1" s="1"/>
  <c r="D961" i="1"/>
  <c r="C961" i="1"/>
  <c r="H961" i="1" s="1"/>
  <c r="D960" i="1"/>
  <c r="C960" i="1"/>
  <c r="H960" i="1" s="1"/>
  <c r="G959" i="1"/>
  <c r="D959" i="1"/>
  <c r="C959" i="1"/>
  <c r="H959" i="1" s="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D636" i="1"/>
  <c r="C636" i="1"/>
  <c r="G636" i="1" s="1"/>
  <c r="D635" i="1"/>
  <c r="C635" i="1"/>
  <c r="G635" i="1" s="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0" i="1"/>
  <c r="C590" i="1"/>
  <c r="H590" i="1" s="1"/>
  <c r="D589" i="1"/>
  <c r="C589" i="1"/>
  <c r="H589" i="1" s="1"/>
  <c r="G588" i="1"/>
  <c r="D588" i="1"/>
  <c r="C588" i="1"/>
  <c r="H588" i="1" s="1"/>
  <c r="G587" i="1"/>
  <c r="D587" i="1"/>
  <c r="C587" i="1"/>
  <c r="H587" i="1" s="1"/>
  <c r="D586" i="1"/>
  <c r="C586" i="1"/>
  <c r="H586" i="1" s="1"/>
  <c r="D585" i="1"/>
  <c r="C585" i="1"/>
  <c r="H585" i="1" s="1"/>
  <c r="G584" i="1"/>
  <c r="D584" i="1"/>
  <c r="C584" i="1"/>
  <c r="H584" i="1" s="1"/>
  <c r="G583" i="1"/>
  <c r="D583" i="1"/>
  <c r="C583" i="1"/>
  <c r="H583" i="1" s="1"/>
  <c r="D582" i="1"/>
  <c r="C582" i="1"/>
  <c r="H582" i="1" s="1"/>
  <c r="D581" i="1"/>
  <c r="C581" i="1"/>
  <c r="H581" i="1" s="1"/>
  <c r="G580" i="1"/>
  <c r="D580" i="1"/>
  <c r="C580" i="1"/>
  <c r="H580" i="1" s="1"/>
  <c r="G579" i="1"/>
  <c r="D579" i="1"/>
  <c r="C579" i="1"/>
  <c r="H579" i="1" s="1"/>
  <c r="D578" i="1"/>
  <c r="D577" i="1"/>
  <c r="C577" i="1"/>
  <c r="H577" i="1" s="1"/>
  <c r="G576" i="1"/>
  <c r="D576" i="1"/>
  <c r="C576" i="1"/>
  <c r="H576" i="1" s="1"/>
  <c r="G575" i="1"/>
  <c r="D575" i="1"/>
  <c r="C575" i="1"/>
  <c r="H575" i="1" s="1"/>
  <c r="D574" i="1"/>
  <c r="C574" i="1"/>
  <c r="H574" i="1" s="1"/>
  <c r="D573" i="1"/>
  <c r="C573" i="1"/>
  <c r="H573" i="1" s="1"/>
  <c r="G572" i="1"/>
  <c r="D572" i="1"/>
  <c r="C572" i="1"/>
  <c r="H572" i="1" s="1"/>
  <c r="G571" i="1"/>
  <c r="D571" i="1"/>
  <c r="C571" i="1"/>
  <c r="H571" i="1" s="1"/>
  <c r="D570" i="1"/>
  <c r="C570" i="1"/>
  <c r="H570" i="1" s="1"/>
  <c r="D569" i="1"/>
  <c r="C569" i="1"/>
  <c r="H569" i="1" s="1"/>
  <c r="G568" i="1"/>
  <c r="D568" i="1"/>
  <c r="C568" i="1"/>
  <c r="H568" i="1" s="1"/>
  <c r="G567" i="1"/>
  <c r="D567" i="1"/>
  <c r="C567" i="1"/>
  <c r="H567" i="1" s="1"/>
  <c r="D566" i="1"/>
  <c r="C566" i="1"/>
  <c r="H566" i="1" s="1"/>
  <c r="H564" i="1"/>
  <c r="D564" i="1"/>
  <c r="C564" i="1"/>
  <c r="G564" i="1" s="1"/>
  <c r="D563" i="1"/>
  <c r="C563" i="1"/>
  <c r="G563" i="1" s="1"/>
  <c r="D562" i="1"/>
  <c r="C562" i="1"/>
  <c r="G562" i="1" s="1"/>
  <c r="H561" i="1"/>
  <c r="D561" i="1"/>
  <c r="C561" i="1"/>
  <c r="G561" i="1" s="1"/>
  <c r="H560" i="1"/>
  <c r="D560" i="1"/>
  <c r="C560" i="1"/>
  <c r="G560" i="1" s="1"/>
  <c r="D559" i="1"/>
  <c r="C559" i="1"/>
  <c r="G559" i="1" s="1"/>
  <c r="D558" i="1"/>
  <c r="C558" i="1"/>
  <c r="G558" i="1" s="1"/>
  <c r="H557" i="1"/>
  <c r="D557" i="1"/>
  <c r="C557" i="1"/>
  <c r="G557" i="1" s="1"/>
  <c r="H556" i="1"/>
  <c r="D556" i="1"/>
  <c r="C556" i="1"/>
  <c r="G556" i="1" s="1"/>
  <c r="D555" i="1"/>
  <c r="C555" i="1"/>
  <c r="G555" i="1" s="1"/>
  <c r="D554" i="1"/>
  <c r="C554" i="1"/>
  <c r="G554" i="1" s="1"/>
  <c r="H553" i="1"/>
  <c r="D553" i="1"/>
  <c r="C553" i="1"/>
  <c r="G553" i="1" s="1"/>
  <c r="H552" i="1"/>
  <c r="D552" i="1"/>
  <c r="C552" i="1"/>
  <c r="G552" i="1" s="1"/>
  <c r="D551" i="1"/>
  <c r="C551" i="1"/>
  <c r="G551" i="1" s="1"/>
  <c r="D550" i="1"/>
  <c r="C550" i="1"/>
  <c r="G550" i="1" s="1"/>
  <c r="H549" i="1"/>
  <c r="D549" i="1"/>
  <c r="C549" i="1"/>
  <c r="G549" i="1" s="1"/>
  <c r="H548" i="1"/>
  <c r="D548" i="1"/>
  <c r="C548" i="1"/>
  <c r="G548" i="1" s="1"/>
  <c r="D547" i="1"/>
  <c r="C547" i="1"/>
  <c r="G547" i="1" s="1"/>
  <c r="D546" i="1"/>
  <c r="C546" i="1"/>
  <c r="G546" i="1" s="1"/>
  <c r="H545" i="1"/>
  <c r="D545" i="1"/>
  <c r="C545" i="1"/>
  <c r="G545" i="1" s="1"/>
  <c r="H544" i="1"/>
  <c r="D544" i="1"/>
  <c r="C544" i="1"/>
  <c r="G544" i="1" s="1"/>
  <c r="D543" i="1"/>
  <c r="C543" i="1"/>
  <c r="G543" i="1" s="1"/>
  <c r="D542" i="1"/>
  <c r="C542" i="1"/>
  <c r="G542" i="1" s="1"/>
  <c r="H541" i="1"/>
  <c r="D541" i="1"/>
  <c r="C541" i="1"/>
  <c r="G541" i="1" s="1"/>
  <c r="H540" i="1"/>
  <c r="D540" i="1"/>
  <c r="C540" i="1"/>
  <c r="G540" i="1" s="1"/>
  <c r="D539" i="1"/>
  <c r="C539" i="1"/>
  <c r="G539" i="1" s="1"/>
  <c r="D538" i="1"/>
  <c r="C538" i="1"/>
  <c r="G538" i="1" s="1"/>
  <c r="H537" i="1"/>
  <c r="D537" i="1"/>
  <c r="C537" i="1"/>
  <c r="G537" i="1" s="1"/>
  <c r="H536" i="1"/>
  <c r="D536" i="1"/>
  <c r="C536" i="1"/>
  <c r="G536" i="1" s="1"/>
  <c r="D535" i="1"/>
  <c r="C535" i="1"/>
  <c r="G535" i="1" s="1"/>
  <c r="D534" i="1"/>
  <c r="C534" i="1"/>
  <c r="G534" i="1" s="1"/>
  <c r="H533" i="1"/>
  <c r="D533" i="1"/>
  <c r="C533" i="1"/>
  <c r="G533" i="1" s="1"/>
  <c r="H532" i="1"/>
  <c r="D532" i="1"/>
  <c r="C532" i="1"/>
  <c r="G532" i="1" s="1"/>
  <c r="D531" i="1"/>
  <c r="C531" i="1"/>
  <c r="G531" i="1" s="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G515" i="1"/>
  <c r="D515" i="1"/>
  <c r="C515" i="1"/>
  <c r="H515" i="1" s="1"/>
  <c r="G514" i="1"/>
  <c r="D514" i="1"/>
  <c r="C514" i="1"/>
  <c r="H514" i="1" s="1"/>
  <c r="D513" i="1"/>
  <c r="C513" i="1"/>
  <c r="H513" i="1" s="1"/>
  <c r="D512" i="1"/>
  <c r="C512" i="1"/>
  <c r="H512" i="1" s="1"/>
  <c r="G511" i="1"/>
  <c r="D511" i="1"/>
  <c r="C511" i="1"/>
  <c r="H511" i="1" s="1"/>
  <c r="G510" i="1"/>
  <c r="D510" i="1"/>
  <c r="C510" i="1"/>
  <c r="H510" i="1" s="1"/>
  <c r="D509" i="1"/>
  <c r="C509" i="1"/>
  <c r="H509" i="1" s="1"/>
  <c r="D508" i="1"/>
  <c r="C508" i="1"/>
  <c r="H508" i="1" s="1"/>
  <c r="G507" i="1"/>
  <c r="D507" i="1"/>
  <c r="C507" i="1"/>
  <c r="H507" i="1" s="1"/>
  <c r="G506" i="1"/>
  <c r="D506" i="1"/>
  <c r="C506" i="1"/>
  <c r="H506" i="1" s="1"/>
  <c r="D505" i="1"/>
  <c r="C505" i="1"/>
  <c r="H505" i="1" s="1"/>
  <c r="D504" i="1"/>
  <c r="C504" i="1"/>
  <c r="H504" i="1" s="1"/>
  <c r="G503" i="1"/>
  <c r="D503" i="1"/>
  <c r="C503" i="1"/>
  <c r="H503" i="1" s="1"/>
  <c r="G502" i="1"/>
  <c r="D502" i="1"/>
  <c r="C502" i="1"/>
  <c r="H502" i="1" s="1"/>
  <c r="D501" i="1"/>
  <c r="C501" i="1"/>
  <c r="H501" i="1" s="1"/>
  <c r="D500" i="1"/>
  <c r="C500" i="1"/>
  <c r="H500" i="1" s="1"/>
  <c r="G499" i="1"/>
  <c r="D499" i="1"/>
  <c r="C499" i="1"/>
  <c r="H499" i="1" s="1"/>
  <c r="G498" i="1"/>
  <c r="D498" i="1"/>
  <c r="C498" i="1"/>
  <c r="H498" i="1" s="1"/>
  <c r="D497" i="1"/>
  <c r="C497" i="1"/>
  <c r="H497" i="1" s="1"/>
  <c r="D496" i="1"/>
  <c r="C496" i="1"/>
  <c r="H496" i="1" s="1"/>
  <c r="G495" i="1"/>
  <c r="D495" i="1"/>
  <c r="C495" i="1"/>
  <c r="H495" i="1" s="1"/>
  <c r="G494" i="1"/>
  <c r="D494" i="1"/>
  <c r="C494" i="1"/>
  <c r="H494" i="1" s="1"/>
  <c r="D493" i="1"/>
  <c r="C493" i="1"/>
  <c r="H493" i="1" s="1"/>
  <c r="D492" i="1"/>
  <c r="C492" i="1"/>
  <c r="H492" i="1" s="1"/>
  <c r="G491" i="1"/>
  <c r="D491" i="1"/>
  <c r="C491" i="1"/>
  <c r="H491" i="1" s="1"/>
  <c r="G490" i="1"/>
  <c r="D490" i="1"/>
  <c r="C490" i="1"/>
  <c r="H490" i="1" s="1"/>
  <c r="D489" i="1"/>
  <c r="C489" i="1"/>
  <c r="H489" i="1" s="1"/>
  <c r="D488" i="1"/>
  <c r="C488" i="1"/>
  <c r="H488" i="1" s="1"/>
  <c r="G487" i="1"/>
  <c r="D487" i="1"/>
  <c r="C487" i="1"/>
  <c r="H487" i="1" s="1"/>
  <c r="G486" i="1"/>
  <c r="D486" i="1"/>
  <c r="C486" i="1"/>
  <c r="H486" i="1" s="1"/>
  <c r="D485" i="1"/>
  <c r="D484" i="1"/>
  <c r="C484" i="1"/>
  <c r="H484" i="1" s="1"/>
  <c r="G483" i="1"/>
  <c r="D483" i="1"/>
  <c r="C483" i="1"/>
  <c r="H483" i="1" s="1"/>
  <c r="G482" i="1"/>
  <c r="D482" i="1"/>
  <c r="C482" i="1"/>
  <c r="H482" i="1" s="1"/>
  <c r="D481" i="1"/>
  <c r="C481" i="1"/>
  <c r="H481" i="1" s="1"/>
  <c r="D480" i="1"/>
  <c r="C480" i="1"/>
  <c r="H480" i="1" s="1"/>
  <c r="G479" i="1"/>
  <c r="D479" i="1"/>
  <c r="C479" i="1"/>
  <c r="H479" i="1" s="1"/>
  <c r="G478" i="1"/>
  <c r="D478" i="1"/>
  <c r="C478" i="1"/>
  <c r="H478" i="1" s="1"/>
  <c r="D477" i="1"/>
  <c r="C477" i="1"/>
  <c r="H477" i="1" s="1"/>
  <c r="D476" i="1"/>
  <c r="C476" i="1"/>
  <c r="H476" i="1" s="1"/>
  <c r="G475" i="1"/>
  <c r="D475" i="1"/>
  <c r="C475" i="1"/>
  <c r="H475" i="1" s="1"/>
  <c r="G474" i="1"/>
  <c r="D474" i="1"/>
  <c r="C474" i="1"/>
  <c r="H474" i="1" s="1"/>
  <c r="D473" i="1"/>
  <c r="C473" i="1"/>
  <c r="H473" i="1" s="1"/>
  <c r="D472" i="1"/>
  <c r="C472" i="1"/>
  <c r="H472" i="1" s="1"/>
  <c r="G471" i="1"/>
  <c r="D471" i="1"/>
  <c r="C471" i="1"/>
  <c r="H471" i="1" s="1"/>
  <c r="G470" i="1"/>
  <c r="D470" i="1"/>
  <c r="C470" i="1"/>
  <c r="H470" i="1" s="1"/>
  <c r="D469" i="1"/>
  <c r="C469" i="1"/>
  <c r="H469" i="1" s="1"/>
  <c r="D468" i="1"/>
  <c r="C468" i="1"/>
  <c r="H468" i="1" s="1"/>
  <c r="G467" i="1"/>
  <c r="D467" i="1"/>
  <c r="C467" i="1"/>
  <c r="H467" i="1" s="1"/>
  <c r="G466" i="1"/>
  <c r="D466" i="1"/>
  <c r="C466" i="1"/>
  <c r="H466" i="1" s="1"/>
  <c r="D465" i="1"/>
  <c r="C465" i="1"/>
  <c r="H465" i="1" s="1"/>
  <c r="D464" i="1"/>
  <c r="C464" i="1"/>
  <c r="H464" i="1" s="1"/>
  <c r="G463" i="1"/>
  <c r="D463" i="1"/>
  <c r="C463" i="1"/>
  <c r="H463" i="1" s="1"/>
  <c r="G462" i="1"/>
  <c r="D462" i="1"/>
  <c r="C462" i="1"/>
  <c r="H462" i="1" s="1"/>
  <c r="D461" i="1"/>
  <c r="C461" i="1"/>
  <c r="H461" i="1" s="1"/>
  <c r="D460" i="1"/>
  <c r="G459" i="1"/>
  <c r="D459" i="1"/>
  <c r="C459" i="1"/>
  <c r="H459" i="1" s="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D423" i="1"/>
  <c r="C423" i="1"/>
  <c r="G423" i="1" s="1"/>
  <c r="D422" i="1"/>
  <c r="C422" i="1"/>
  <c r="G422" i="1" s="1"/>
  <c r="D421" i="1"/>
  <c r="D416" i="1"/>
  <c r="C416" i="1"/>
  <c r="G416" i="1" s="1"/>
  <c r="D415" i="1"/>
  <c r="C415" i="1"/>
  <c r="G415" i="1" s="1"/>
  <c r="D414" i="1"/>
  <c r="C414" i="1"/>
  <c r="G414" i="1" s="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C368" i="1"/>
  <c r="D367" i="1"/>
  <c r="C367" i="1"/>
  <c r="G367" i="1" s="1"/>
  <c r="D366" i="1"/>
  <c r="C366" i="1"/>
  <c r="G366" i="1" s="1"/>
  <c r="D365" i="1"/>
  <c r="C365" i="1"/>
  <c r="G365" i="1" s="1"/>
  <c r="D364" i="1"/>
  <c r="C364" i="1"/>
  <c r="G364" i="1" s="1"/>
  <c r="D363" i="1"/>
  <c r="C363" i="1"/>
  <c r="G363" i="1" s="1"/>
  <c r="D362" i="1"/>
  <c r="C362" i="1"/>
  <c r="G362" i="1" s="1"/>
  <c r="D361" i="1"/>
  <c r="C361" i="1"/>
  <c r="G361" i="1" s="1"/>
  <c r="D360" i="1"/>
  <c r="C360" i="1"/>
  <c r="G360" i="1" s="1"/>
  <c r="D359" i="1"/>
  <c r="C359" i="1"/>
  <c r="G359" i="1" s="1"/>
  <c r="D358" i="1"/>
  <c r="C358" i="1"/>
  <c r="G358" i="1" s="1"/>
  <c r="D357" i="1"/>
  <c r="C357" i="1"/>
  <c r="G357" i="1" s="1"/>
  <c r="D356" i="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H302" i="1"/>
  <c r="G302" i="1"/>
  <c r="D302" i="1"/>
  <c r="C302" i="1"/>
  <c r="H301" i="1"/>
  <c r="G301" i="1"/>
  <c r="D301" i="1"/>
  <c r="C301" i="1"/>
  <c r="H300" i="1"/>
  <c r="G300" i="1"/>
  <c r="D300" i="1"/>
  <c r="C300" i="1"/>
  <c r="D299" i="1"/>
  <c r="C299" i="1"/>
  <c r="H299" i="1" s="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5" i="1"/>
  <c r="C225" i="1"/>
  <c r="H225" i="1" s="1"/>
  <c r="D224" i="1"/>
  <c r="C224" i="1"/>
  <c r="G224" i="1" s="1"/>
  <c r="D223" i="1"/>
  <c r="C223" i="1"/>
  <c r="H223" i="1" s="1"/>
  <c r="D222" i="1"/>
  <c r="C222" i="1"/>
  <c r="G222" i="1" s="1"/>
  <c r="D221" i="1"/>
  <c r="C221" i="1"/>
  <c r="H221" i="1" s="1"/>
  <c r="D220" i="1"/>
  <c r="C220" i="1"/>
  <c r="G220" i="1" s="1"/>
  <c r="D219" i="1"/>
  <c r="C219" i="1"/>
  <c r="H219" i="1" s="1"/>
  <c r="D218" i="1"/>
  <c r="C218" i="1"/>
  <c r="G218" i="1" s="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H159" i="1"/>
  <c r="G159" i="1"/>
  <c r="D159" i="1"/>
  <c r="C159" i="1"/>
  <c r="G158" i="1"/>
  <c r="D158" i="1"/>
  <c r="H158" i="1" s="1"/>
  <c r="C158" i="1"/>
  <c r="G157" i="1"/>
  <c r="D157" i="1"/>
  <c r="H157" i="1" s="1"/>
  <c r="C157" i="1"/>
  <c r="G156" i="1"/>
  <c r="D156" i="1"/>
  <c r="H156" i="1" s="1"/>
  <c r="C156" i="1"/>
  <c r="G155" i="1"/>
  <c r="D155" i="1"/>
  <c r="H155" i="1" s="1"/>
  <c r="C155" i="1"/>
  <c r="G154" i="1"/>
  <c r="D154" i="1"/>
  <c r="H154" i="1" s="1"/>
  <c r="C154" i="1"/>
  <c r="G153" i="1"/>
  <c r="D153" i="1"/>
  <c r="H153" i="1" s="1"/>
  <c r="C153" i="1"/>
  <c r="G152" i="1"/>
  <c r="D152" i="1"/>
  <c r="H152" i="1" s="1"/>
  <c r="C152" i="1"/>
  <c r="G151" i="1"/>
  <c r="D151" i="1"/>
  <c r="H151" i="1" s="1"/>
  <c r="C151" i="1"/>
  <c r="G150" i="1"/>
  <c r="D150" i="1"/>
  <c r="H150" i="1" s="1"/>
  <c r="C150" i="1"/>
  <c r="D149" i="1"/>
  <c r="G147" i="1"/>
  <c r="D147" i="1"/>
  <c r="H147" i="1" s="1"/>
  <c r="C147" i="1"/>
  <c r="G146" i="1"/>
  <c r="D146" i="1"/>
  <c r="H146" i="1" s="1"/>
  <c r="C146" i="1"/>
  <c r="G145" i="1"/>
  <c r="D145" i="1"/>
  <c r="H145" i="1" s="1"/>
  <c r="C145" i="1"/>
  <c r="G144" i="1"/>
  <c r="D144" i="1"/>
  <c r="H144" i="1" s="1"/>
  <c r="C144" i="1"/>
  <c r="G143" i="1"/>
  <c r="D143" i="1"/>
  <c r="H143" i="1" s="1"/>
  <c r="C143" i="1"/>
  <c r="G142" i="1"/>
  <c r="D142" i="1"/>
  <c r="H142" i="1" s="1"/>
  <c r="C142" i="1"/>
  <c r="G141" i="1"/>
  <c r="D141" i="1"/>
  <c r="H141" i="1" s="1"/>
  <c r="C141" i="1"/>
  <c r="G140" i="1"/>
  <c r="D140" i="1"/>
  <c r="H140" i="1" s="1"/>
  <c r="C140" i="1"/>
  <c r="G139" i="1"/>
  <c r="D139" i="1"/>
  <c r="H139" i="1" s="1"/>
  <c r="C139" i="1"/>
  <c r="G138" i="1"/>
  <c r="D138" i="1"/>
  <c r="H138" i="1" s="1"/>
  <c r="C138" i="1"/>
  <c r="G137" i="1"/>
  <c r="D137" i="1"/>
  <c r="H137" i="1" s="1"/>
  <c r="C137" i="1"/>
  <c r="G136" i="1"/>
  <c r="D136" i="1"/>
  <c r="H136" i="1" s="1"/>
  <c r="C136" i="1"/>
  <c r="G135" i="1"/>
  <c r="D135" i="1"/>
  <c r="H135" i="1" s="1"/>
  <c r="C135" i="1"/>
  <c r="G134" i="1"/>
  <c r="D134" i="1"/>
  <c r="H134" i="1" s="1"/>
  <c r="C134" i="1"/>
  <c r="G133" i="1"/>
  <c r="D133" i="1"/>
  <c r="H133" i="1" s="1"/>
  <c r="C133" i="1"/>
  <c r="G132" i="1"/>
  <c r="D132" i="1"/>
  <c r="H132" i="1" s="1"/>
  <c r="C132" i="1"/>
  <c r="G131" i="1"/>
  <c r="D131" i="1"/>
  <c r="H131" i="1" s="1"/>
  <c r="C131" i="1"/>
  <c r="G130" i="1"/>
  <c r="D130" i="1"/>
  <c r="H130" i="1" s="1"/>
  <c r="C130" i="1"/>
  <c r="G129" i="1"/>
  <c r="D129" i="1"/>
  <c r="H129" i="1" s="1"/>
  <c r="C129" i="1"/>
  <c r="G128" i="1"/>
  <c r="D128" i="1"/>
  <c r="H128" i="1" s="1"/>
  <c r="C128" i="1"/>
  <c r="G127" i="1"/>
  <c r="D127" i="1"/>
  <c r="H127" i="1" s="1"/>
  <c r="C127" i="1"/>
  <c r="G126" i="1"/>
  <c r="D126" i="1"/>
  <c r="H126" i="1" s="1"/>
  <c r="C126" i="1"/>
  <c r="G125" i="1"/>
  <c r="D125" i="1"/>
  <c r="H125" i="1" s="1"/>
  <c r="C125" i="1"/>
  <c r="G124" i="1"/>
  <c r="D124" i="1"/>
  <c r="H124" i="1" s="1"/>
  <c r="C124" i="1"/>
  <c r="G123" i="1"/>
  <c r="D123" i="1"/>
  <c r="H123" i="1" s="1"/>
  <c r="C123" i="1"/>
  <c r="G122" i="1"/>
  <c r="D122" i="1"/>
  <c r="H122" i="1" s="1"/>
  <c r="C122" i="1"/>
  <c r="D121" i="1"/>
  <c r="G120" i="1"/>
  <c r="D120" i="1"/>
  <c r="H120" i="1" s="1"/>
  <c r="C120" i="1"/>
  <c r="G119" i="1"/>
  <c r="D119" i="1"/>
  <c r="H119" i="1" s="1"/>
  <c r="C119" i="1"/>
  <c r="G118" i="1"/>
  <c r="D118" i="1"/>
  <c r="H118" i="1" s="1"/>
  <c r="C118" i="1"/>
  <c r="G117" i="1"/>
  <c r="D117" i="1"/>
  <c r="H117" i="1" s="1"/>
  <c r="C117" i="1"/>
  <c r="G116" i="1"/>
  <c r="D116" i="1"/>
  <c r="H116" i="1" s="1"/>
  <c r="C116" i="1"/>
  <c r="G115" i="1"/>
  <c r="D115" i="1"/>
  <c r="H115" i="1" s="1"/>
  <c r="C115" i="1"/>
  <c r="G114" i="1"/>
  <c r="D114" i="1"/>
  <c r="H114" i="1" s="1"/>
  <c r="C114" i="1"/>
  <c r="G113" i="1"/>
  <c r="D113" i="1"/>
  <c r="H113" i="1" s="1"/>
  <c r="C113" i="1"/>
  <c r="G112" i="1"/>
  <c r="D112" i="1"/>
  <c r="H112" i="1" s="1"/>
  <c r="C112" i="1"/>
  <c r="G111" i="1"/>
  <c r="D111" i="1"/>
  <c r="H111" i="1" s="1"/>
  <c r="C111" i="1"/>
  <c r="G110" i="1"/>
  <c r="D110" i="1"/>
  <c r="H110" i="1" s="1"/>
  <c r="C110" i="1"/>
  <c r="G109" i="1"/>
  <c r="D109" i="1"/>
  <c r="H109" i="1" s="1"/>
  <c r="C109" i="1"/>
  <c r="G108" i="1"/>
  <c r="D108" i="1"/>
  <c r="H108" i="1" s="1"/>
  <c r="C108" i="1"/>
  <c r="G107" i="1"/>
  <c r="D107" i="1"/>
  <c r="H107" i="1" s="1"/>
  <c r="C107" i="1"/>
  <c r="G106" i="1"/>
  <c r="D106" i="1"/>
  <c r="H106" i="1" s="1"/>
  <c r="C106" i="1"/>
  <c r="G105" i="1"/>
  <c r="D105" i="1"/>
  <c r="H105" i="1" s="1"/>
  <c r="C105" i="1"/>
  <c r="G104" i="1"/>
  <c r="D104" i="1"/>
  <c r="H104" i="1" s="1"/>
  <c r="C104" i="1"/>
  <c r="G103" i="1"/>
  <c r="D103" i="1"/>
  <c r="H103" i="1" s="1"/>
  <c r="C103" i="1"/>
  <c r="G101" i="1"/>
  <c r="D101" i="1"/>
  <c r="H101" i="1" s="1"/>
  <c r="C101" i="1"/>
  <c r="G100" i="1"/>
  <c r="D100" i="1"/>
  <c r="H100" i="1" s="1"/>
  <c r="C100" i="1"/>
  <c r="G99" i="1"/>
  <c r="D99" i="1"/>
  <c r="H99" i="1" s="1"/>
  <c r="C99" i="1"/>
  <c r="G98" i="1"/>
  <c r="D98" i="1"/>
  <c r="H98" i="1" s="1"/>
  <c r="C98" i="1"/>
  <c r="G97" i="1"/>
  <c r="D97" i="1"/>
  <c r="H97" i="1" s="1"/>
  <c r="C97" i="1"/>
  <c r="G96" i="1"/>
  <c r="D96" i="1"/>
  <c r="H96" i="1" s="1"/>
  <c r="C96" i="1"/>
  <c r="G95" i="1"/>
  <c r="D95" i="1"/>
  <c r="H95" i="1" s="1"/>
  <c r="C95" i="1"/>
  <c r="G94" i="1"/>
  <c r="D94" i="1"/>
  <c r="H94" i="1" s="1"/>
  <c r="C94" i="1"/>
  <c r="G93" i="1"/>
  <c r="D93" i="1"/>
  <c r="H93" i="1" s="1"/>
  <c r="C93" i="1"/>
  <c r="G92" i="1"/>
  <c r="D92" i="1"/>
  <c r="H92" i="1" s="1"/>
  <c r="C92" i="1"/>
  <c r="G91" i="1"/>
  <c r="D91" i="1"/>
  <c r="H91" i="1" s="1"/>
  <c r="C91" i="1"/>
  <c r="G90" i="1"/>
  <c r="D90" i="1"/>
  <c r="H90" i="1" s="1"/>
  <c r="C90" i="1"/>
  <c r="G89" i="1"/>
  <c r="D89" i="1"/>
  <c r="H89" i="1" s="1"/>
  <c r="C89" i="1"/>
  <c r="G88" i="1"/>
  <c r="D88" i="1"/>
  <c r="H88" i="1" s="1"/>
  <c r="C88" i="1"/>
  <c r="G87" i="1"/>
  <c r="D87" i="1"/>
  <c r="H87" i="1" s="1"/>
  <c r="C87" i="1"/>
  <c r="G86" i="1"/>
  <c r="D86" i="1"/>
  <c r="H86" i="1" s="1"/>
  <c r="C86" i="1"/>
  <c r="G85" i="1"/>
  <c r="D85" i="1"/>
  <c r="H85" i="1" s="1"/>
  <c r="C85" i="1"/>
  <c r="G84" i="1"/>
  <c r="D84" i="1"/>
  <c r="H84" i="1" s="1"/>
  <c r="C84" i="1"/>
  <c r="G83" i="1"/>
  <c r="D83" i="1"/>
  <c r="H83" i="1" s="1"/>
  <c r="C83" i="1"/>
  <c r="G82" i="1"/>
  <c r="D82" i="1"/>
  <c r="H82" i="1" s="1"/>
  <c r="C82" i="1"/>
  <c r="G81" i="1"/>
  <c r="D81" i="1"/>
  <c r="H81" i="1" s="1"/>
  <c r="C81" i="1"/>
  <c r="G80" i="1"/>
  <c r="D80" i="1"/>
  <c r="H80" i="1" s="1"/>
  <c r="C80" i="1"/>
  <c r="G79" i="1"/>
  <c r="D79" i="1"/>
  <c r="H79" i="1" s="1"/>
  <c r="C79" i="1"/>
  <c r="G78" i="1"/>
  <c r="D78" i="1"/>
  <c r="H78" i="1" s="1"/>
  <c r="C78" i="1"/>
  <c r="G77" i="1"/>
  <c r="D77" i="1"/>
  <c r="H77" i="1" s="1"/>
  <c r="C77" i="1"/>
  <c r="G76" i="1"/>
  <c r="D76" i="1"/>
  <c r="H76" i="1" s="1"/>
  <c r="C76" i="1"/>
  <c r="G75" i="1"/>
  <c r="D75" i="1"/>
  <c r="H75" i="1" s="1"/>
  <c r="C75" i="1"/>
  <c r="G74" i="1"/>
  <c r="D74" i="1"/>
  <c r="H74" i="1" s="1"/>
  <c r="C74" i="1"/>
  <c r="G73" i="1"/>
  <c r="D73" i="1"/>
  <c r="H73" i="1" s="1"/>
  <c r="C73" i="1"/>
  <c r="G72" i="1"/>
  <c r="D72" i="1"/>
  <c r="H72" i="1" s="1"/>
  <c r="C72" i="1"/>
  <c r="G71" i="1"/>
  <c r="D71" i="1"/>
  <c r="H71" i="1" s="1"/>
  <c r="C71" i="1"/>
  <c r="G70" i="1"/>
  <c r="D70" i="1"/>
  <c r="H70" i="1" s="1"/>
  <c r="C70" i="1"/>
  <c r="G69" i="1"/>
  <c r="D69" i="1"/>
  <c r="H69" i="1" s="1"/>
  <c r="C69" i="1"/>
  <c r="G68" i="1"/>
  <c r="D68" i="1"/>
  <c r="H68" i="1" s="1"/>
  <c r="C68" i="1"/>
  <c r="G67" i="1"/>
  <c r="D67" i="1"/>
  <c r="H67" i="1" s="1"/>
  <c r="C67" i="1"/>
  <c r="G66" i="1"/>
  <c r="D66" i="1"/>
  <c r="H66" i="1" s="1"/>
  <c r="C66" i="1"/>
  <c r="G65" i="1"/>
  <c r="D65" i="1"/>
  <c r="H65" i="1" s="1"/>
  <c r="C65" i="1"/>
  <c r="G64" i="1"/>
  <c r="D64" i="1"/>
  <c r="H64" i="1" s="1"/>
  <c r="C64" i="1"/>
  <c r="G63" i="1"/>
  <c r="D63" i="1"/>
  <c r="H63" i="1" s="1"/>
  <c r="C63" i="1"/>
  <c r="G62" i="1"/>
  <c r="D62" i="1"/>
  <c r="H62" i="1" s="1"/>
  <c r="C62" i="1"/>
  <c r="G61" i="1"/>
  <c r="D61" i="1"/>
  <c r="H61" i="1" s="1"/>
  <c r="C61" i="1"/>
  <c r="G60" i="1"/>
  <c r="D60" i="1"/>
  <c r="H60" i="1" s="1"/>
  <c r="C60" i="1"/>
  <c r="G59" i="1"/>
  <c r="D59" i="1"/>
  <c r="H59" i="1" s="1"/>
  <c r="C59" i="1"/>
  <c r="G58" i="1"/>
  <c r="D58" i="1"/>
  <c r="H58" i="1" s="1"/>
  <c r="C58" i="1"/>
  <c r="G57" i="1"/>
  <c r="D57" i="1"/>
  <c r="H57" i="1" s="1"/>
  <c r="C57" i="1"/>
  <c r="G56" i="1"/>
  <c r="D56" i="1"/>
  <c r="H56" i="1" s="1"/>
  <c r="C56" i="1"/>
  <c r="G55" i="1"/>
  <c r="D55" i="1"/>
  <c r="H55" i="1" s="1"/>
  <c r="C55" i="1"/>
  <c r="G54" i="1"/>
  <c r="D54" i="1"/>
  <c r="H54" i="1" s="1"/>
  <c r="C54" i="1"/>
  <c r="G53" i="1"/>
  <c r="D53" i="1"/>
  <c r="H53" i="1" s="1"/>
  <c r="C53" i="1"/>
  <c r="G52" i="1"/>
  <c r="D52" i="1"/>
  <c r="H52" i="1" s="1"/>
  <c r="C52" i="1"/>
  <c r="G51" i="1"/>
  <c r="D51" i="1"/>
  <c r="H51" i="1" s="1"/>
  <c r="C51" i="1"/>
  <c r="G50" i="1"/>
  <c r="D50" i="1"/>
  <c r="H50" i="1" s="1"/>
  <c r="C50" i="1"/>
  <c r="G49" i="1"/>
  <c r="D49" i="1"/>
  <c r="H49" i="1" s="1"/>
  <c r="C49" i="1"/>
  <c r="G48" i="1"/>
  <c r="D48" i="1"/>
  <c r="H48" i="1" s="1"/>
  <c r="C48" i="1"/>
  <c r="G47" i="1"/>
  <c r="D47" i="1"/>
  <c r="H47" i="1" s="1"/>
  <c r="C47" i="1"/>
  <c r="G46" i="1"/>
  <c r="D46" i="1"/>
  <c r="H46" i="1" s="1"/>
  <c r="C46" i="1"/>
  <c r="G44" i="1"/>
  <c r="D44" i="1"/>
  <c r="H44" i="1" s="1"/>
  <c r="C44" i="1"/>
  <c r="G43" i="1"/>
  <c r="D43" i="1"/>
  <c r="H43" i="1" s="1"/>
  <c r="C43" i="1"/>
  <c r="G42" i="1"/>
  <c r="D42" i="1"/>
  <c r="H42" i="1" s="1"/>
  <c r="C42" i="1"/>
  <c r="G41" i="1"/>
  <c r="D41" i="1"/>
  <c r="H41" i="1" s="1"/>
  <c r="C41" i="1"/>
  <c r="G40" i="1"/>
  <c r="D40" i="1"/>
  <c r="H40" i="1" s="1"/>
  <c r="C40" i="1"/>
  <c r="G39" i="1"/>
  <c r="D39" i="1"/>
  <c r="H39" i="1" s="1"/>
  <c r="C39" i="1"/>
  <c r="G38" i="1"/>
  <c r="D38" i="1"/>
  <c r="H38" i="1" s="1"/>
  <c r="C38" i="1"/>
  <c r="G37" i="1"/>
  <c r="D37" i="1"/>
  <c r="H37" i="1" s="1"/>
  <c r="C37" i="1"/>
  <c r="G36" i="1"/>
  <c r="D36" i="1"/>
  <c r="H36" i="1" s="1"/>
  <c r="C36" i="1"/>
  <c r="G35" i="1"/>
  <c r="D35" i="1"/>
  <c r="H35" i="1" s="1"/>
  <c r="C35" i="1"/>
  <c r="G34" i="1"/>
  <c r="D34" i="1"/>
  <c r="H34" i="1" s="1"/>
  <c r="C34" i="1"/>
  <c r="G33" i="1"/>
  <c r="D33" i="1"/>
  <c r="H33" i="1" s="1"/>
  <c r="C33" i="1"/>
  <c r="G32" i="1"/>
  <c r="D32" i="1"/>
  <c r="H32" i="1" s="1"/>
  <c r="C32" i="1"/>
  <c r="G31" i="1"/>
  <c r="D31" i="1"/>
  <c r="H31" i="1" s="1"/>
  <c r="C31" i="1"/>
  <c r="G30" i="1"/>
  <c r="D30" i="1"/>
  <c r="H30" i="1" s="1"/>
  <c r="C30" i="1"/>
  <c r="G29" i="1"/>
  <c r="D29" i="1"/>
  <c r="H29" i="1" s="1"/>
  <c r="C29" i="1"/>
  <c r="G28" i="1"/>
  <c r="D28" i="1"/>
  <c r="H28" i="1" s="1"/>
  <c r="C28" i="1"/>
  <c r="G27" i="1"/>
  <c r="D27" i="1"/>
  <c r="H27" i="1" s="1"/>
  <c r="C27" i="1"/>
  <c r="G26" i="1"/>
  <c r="D26" i="1"/>
  <c r="H26" i="1" s="1"/>
  <c r="C26" i="1"/>
  <c r="G25" i="1"/>
  <c r="D25" i="1"/>
  <c r="H25" i="1" s="1"/>
  <c r="C25" i="1"/>
  <c r="G24" i="1"/>
  <c r="D24" i="1"/>
  <c r="H24" i="1" s="1"/>
  <c r="C24" i="1"/>
  <c r="G23" i="1"/>
  <c r="D23" i="1"/>
  <c r="H23" i="1" s="1"/>
  <c r="C23" i="1"/>
  <c r="G22" i="1"/>
  <c r="D22" i="1"/>
  <c r="H22" i="1" s="1"/>
  <c r="C22" i="1"/>
  <c r="G21" i="1"/>
  <c r="D21" i="1"/>
  <c r="H21" i="1" s="1"/>
  <c r="C21" i="1"/>
  <c r="G20" i="1"/>
  <c r="D20" i="1"/>
  <c r="H20" i="1" s="1"/>
  <c r="C20" i="1"/>
  <c r="G19" i="1"/>
  <c r="D19" i="1"/>
  <c r="H19" i="1" s="1"/>
  <c r="C19" i="1"/>
  <c r="G18" i="1"/>
  <c r="D18" i="1"/>
  <c r="H18" i="1" s="1"/>
  <c r="C18" i="1"/>
  <c r="G17" i="1"/>
  <c r="D17" i="1"/>
  <c r="H17" i="1" s="1"/>
  <c r="C17" i="1"/>
  <c r="G16" i="1"/>
  <c r="D16" i="1"/>
  <c r="H16" i="1" s="1"/>
  <c r="C16" i="1"/>
  <c r="G15" i="1"/>
  <c r="D15" i="1"/>
  <c r="H15" i="1" s="1"/>
  <c r="C15" i="1"/>
  <c r="G14" i="1"/>
  <c r="D14" i="1"/>
  <c r="H14" i="1" s="1"/>
  <c r="C14" i="1"/>
  <c r="G13" i="1"/>
  <c r="D13" i="1"/>
  <c r="H13" i="1" s="1"/>
  <c r="C13" i="1"/>
  <c r="G12" i="1"/>
  <c r="D12" i="1"/>
  <c r="H12" i="1" s="1"/>
  <c r="C12" i="1"/>
  <c r="G11" i="1"/>
  <c r="D11" i="1"/>
  <c r="H11" i="1" s="1"/>
  <c r="C11" i="1"/>
  <c r="G10" i="1"/>
  <c r="D10" i="1"/>
  <c r="H10" i="1" s="1"/>
  <c r="C10" i="1"/>
  <c r="G9" i="1"/>
  <c r="D9" i="1"/>
  <c r="H9" i="1" s="1"/>
  <c r="C9" i="1"/>
  <c r="G8" i="1"/>
  <c r="D8" i="1"/>
  <c r="H8" i="1" s="1"/>
  <c r="C8" i="1"/>
  <c r="G7" i="1"/>
  <c r="D7" i="1"/>
  <c r="H7" i="1" s="1"/>
  <c r="C7" i="1"/>
  <c r="G6" i="1"/>
  <c r="D6" i="1"/>
  <c r="H6" i="1" s="1"/>
  <c r="C6" i="1"/>
  <c r="G5" i="1"/>
  <c r="D5" i="1"/>
  <c r="H5" i="1" s="1"/>
  <c r="C5" i="1"/>
  <c r="G4" i="1"/>
  <c r="D4" i="1"/>
  <c r="H4" i="1" s="1"/>
  <c r="C4" i="1"/>
  <c r="D3" i="1"/>
  <c r="G421" i="1" l="1"/>
  <c r="H298" i="1"/>
  <c r="G299" i="1"/>
  <c r="G217" i="1"/>
  <c r="G219" i="1"/>
  <c r="G221" i="1"/>
  <c r="G223" i="1"/>
  <c r="G225" i="1"/>
  <c r="G199" i="1"/>
  <c r="G200" i="1"/>
  <c r="G201" i="1"/>
  <c r="G202" i="1"/>
  <c r="G203" i="1"/>
  <c r="G204" i="1"/>
  <c r="G205" i="1"/>
  <c r="G206" i="1"/>
  <c r="G207" i="1"/>
  <c r="G208" i="1"/>
  <c r="G209" i="1"/>
  <c r="G210" i="1"/>
  <c r="G211" i="1"/>
  <c r="G212" i="1"/>
  <c r="G213" i="1"/>
  <c r="G214" i="1"/>
  <c r="G215" i="1"/>
  <c r="G216" i="1"/>
  <c r="H218" i="1"/>
  <c r="H220" i="1"/>
  <c r="H222" i="1"/>
  <c r="H22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H357" i="1"/>
  <c r="H358" i="1"/>
  <c r="H359" i="1"/>
  <c r="H360" i="1"/>
  <c r="H361" i="1"/>
  <c r="H362" i="1"/>
  <c r="H363" i="1"/>
  <c r="H364" i="1"/>
  <c r="H365" i="1"/>
  <c r="H366" i="1"/>
  <c r="H367" i="1"/>
  <c r="H414" i="1"/>
  <c r="H415" i="1"/>
  <c r="H416" i="1"/>
  <c r="H421" i="1"/>
  <c r="H422" i="1"/>
  <c r="H423" i="1"/>
  <c r="G464" i="1"/>
  <c r="G468" i="1"/>
  <c r="G472" i="1"/>
  <c r="G476" i="1"/>
  <c r="G480" i="1"/>
  <c r="G484" i="1"/>
  <c r="G488" i="1"/>
  <c r="G492" i="1"/>
  <c r="G496" i="1"/>
  <c r="G500" i="1"/>
  <c r="G504" i="1"/>
  <c r="G508" i="1"/>
  <c r="G512" i="1"/>
  <c r="H534" i="1"/>
  <c r="H538" i="1"/>
  <c r="H542" i="1"/>
  <c r="H546" i="1"/>
  <c r="H550" i="1"/>
  <c r="H554" i="1"/>
  <c r="H558" i="1"/>
  <c r="H562" i="1"/>
  <c r="G569" i="1"/>
  <c r="G573" i="1"/>
  <c r="G577" i="1"/>
  <c r="G581" i="1"/>
  <c r="G585" i="1"/>
  <c r="G589" i="1"/>
  <c r="H635" i="1"/>
  <c r="G461" i="1"/>
  <c r="G465" i="1"/>
  <c r="G469" i="1"/>
  <c r="G473" i="1"/>
  <c r="G477" i="1"/>
  <c r="G481" i="1"/>
  <c r="G489" i="1"/>
  <c r="G493" i="1"/>
  <c r="G497" i="1"/>
  <c r="G501" i="1"/>
  <c r="G505" i="1"/>
  <c r="G509" i="1"/>
  <c r="G513" i="1"/>
  <c r="H531" i="1"/>
  <c r="H535" i="1"/>
  <c r="H539" i="1"/>
  <c r="H543" i="1"/>
  <c r="H547" i="1"/>
  <c r="H551" i="1"/>
  <c r="H555" i="1"/>
  <c r="H559" i="1"/>
  <c r="H563" i="1"/>
  <c r="G566" i="1"/>
  <c r="G570" i="1"/>
  <c r="G574" i="1"/>
  <c r="G582" i="1"/>
  <c r="G586" i="1"/>
  <c r="G590" i="1"/>
  <c r="H636" i="1"/>
  <c r="G961" i="1"/>
  <c r="G965" i="1"/>
  <c r="G969" i="1"/>
  <c r="G973" i="1"/>
  <c r="G977" i="1"/>
  <c r="G981" i="1"/>
  <c r="G985" i="1"/>
  <c r="G989" i="1"/>
  <c r="G993" i="1"/>
  <c r="G997" i="1"/>
  <c r="G1001" i="1"/>
  <c r="G1005" i="1"/>
  <c r="G1009" i="1"/>
  <c r="H1019" i="1"/>
  <c r="H1023" i="1"/>
  <c r="H1027" i="1"/>
  <c r="H1031" i="1"/>
  <c r="H1035" i="1"/>
  <c r="H1039" i="1"/>
  <c r="H1043" i="1"/>
  <c r="H1047" i="1"/>
  <c r="H1051" i="1"/>
  <c r="H1055" i="1"/>
  <c r="H1059" i="1"/>
  <c r="H1063" i="1"/>
  <c r="H1067" i="1"/>
  <c r="H1071" i="1"/>
  <c r="G1278" i="1"/>
  <c r="H1278" i="1"/>
  <c r="G1283" i="1"/>
  <c r="H1283" i="1"/>
  <c r="G1286" i="1"/>
  <c r="H1286" i="1"/>
  <c r="G1291" i="1"/>
  <c r="H1291" i="1"/>
  <c r="G1294" i="1"/>
  <c r="H1294" i="1"/>
  <c r="G1299" i="1"/>
  <c r="H1299" i="1"/>
  <c r="G1302" i="1"/>
  <c r="H1302" i="1"/>
  <c r="G1307" i="1"/>
  <c r="H1307" i="1"/>
  <c r="G1310" i="1"/>
  <c r="H1310" i="1"/>
  <c r="G1315" i="1"/>
  <c r="H1315" i="1"/>
  <c r="G1318" i="1"/>
  <c r="H1318" i="1"/>
  <c r="G1323" i="1"/>
  <c r="H1323" i="1"/>
  <c r="G960" i="1"/>
  <c r="G964" i="1"/>
  <c r="G968" i="1"/>
  <c r="G972" i="1"/>
  <c r="G976" i="1"/>
  <c r="G980" i="1"/>
  <c r="G984" i="1"/>
  <c r="G988" i="1"/>
  <c r="G992" i="1"/>
  <c r="G996" i="1"/>
  <c r="G1000" i="1"/>
  <c r="G1004" i="1"/>
  <c r="G1008" i="1"/>
  <c r="H1018" i="1"/>
  <c r="H1022" i="1"/>
  <c r="H1026" i="1"/>
  <c r="H1030" i="1"/>
  <c r="H1034" i="1"/>
  <c r="H1038" i="1"/>
  <c r="H1042" i="1"/>
  <c r="H1046" i="1"/>
  <c r="H1050" i="1"/>
  <c r="H1054" i="1"/>
  <c r="H1058" i="1"/>
  <c r="H1062" i="1"/>
  <c r="H1066" i="1"/>
  <c r="H1070" i="1"/>
  <c r="H1181" i="1"/>
  <c r="G1181" i="1"/>
  <c r="H1183" i="1"/>
  <c r="G1183" i="1"/>
  <c r="H1185" i="1"/>
  <c r="G1185" i="1"/>
  <c r="H1187" i="1"/>
  <c r="G1187" i="1"/>
  <c r="H1189" i="1"/>
  <c r="G1189" i="1"/>
  <c r="H1191" i="1"/>
  <c r="G1191" i="1"/>
  <c r="H1193" i="1"/>
  <c r="G1193" i="1"/>
  <c r="H1195" i="1"/>
  <c r="G1195" i="1"/>
  <c r="H1197" i="1"/>
  <c r="G1197" i="1"/>
  <c r="H1199" i="1"/>
  <c r="G1199" i="1"/>
  <c r="H1201" i="1"/>
  <c r="G1201" i="1"/>
  <c r="G1203" i="1"/>
  <c r="H1203" i="1"/>
  <c r="G1206" i="1"/>
  <c r="H1206" i="1"/>
  <c r="G1211" i="1"/>
  <c r="H1211" i="1"/>
  <c r="G1214" i="1"/>
  <c r="H1214" i="1"/>
  <c r="G1219" i="1"/>
  <c r="H1219" i="1"/>
  <c r="G1222" i="1"/>
  <c r="H1222" i="1"/>
  <c r="G1227" i="1"/>
  <c r="H1227" i="1"/>
  <c r="G1230" i="1"/>
  <c r="H1230" i="1"/>
  <c r="G1235" i="1"/>
  <c r="H1235" i="1"/>
  <c r="G1238" i="1"/>
  <c r="H1238" i="1"/>
  <c r="G1243" i="1"/>
  <c r="H1243" i="1"/>
  <c r="G1246" i="1"/>
  <c r="H1246" i="1"/>
  <c r="G1251" i="1"/>
  <c r="H1251" i="1"/>
  <c r="G1259" i="1"/>
  <c r="H1259" i="1"/>
  <c r="G1262" i="1"/>
  <c r="H1262" i="1"/>
  <c r="G1267" i="1"/>
  <c r="H1267" i="1"/>
  <c r="G1270" i="1"/>
  <c r="H1270" i="1"/>
  <c r="G1275" i="1"/>
  <c r="H1275" i="1"/>
  <c r="G1279" i="1"/>
  <c r="H1279" i="1"/>
  <c r="G1282" i="1"/>
  <c r="H1282" i="1"/>
  <c r="G1287" i="1"/>
  <c r="H1287" i="1"/>
  <c r="G1290" i="1"/>
  <c r="H1290" i="1"/>
  <c r="G1295" i="1"/>
  <c r="H1295" i="1"/>
  <c r="G1298" i="1"/>
  <c r="H1298" i="1"/>
  <c r="G1303" i="1"/>
  <c r="H1303" i="1"/>
  <c r="G1306" i="1"/>
  <c r="H1306" i="1"/>
  <c r="G1311" i="1"/>
  <c r="H1311" i="1"/>
  <c r="G1314" i="1"/>
  <c r="H1314" i="1"/>
  <c r="G1319" i="1"/>
  <c r="H1319" i="1"/>
  <c r="G1322" i="1"/>
  <c r="H1322" i="1"/>
  <c r="H1182" i="1"/>
  <c r="G1182" i="1"/>
  <c r="H1184" i="1"/>
  <c r="G1184" i="1"/>
  <c r="H1186" i="1"/>
  <c r="G1186" i="1"/>
  <c r="H1188" i="1"/>
  <c r="G1188" i="1"/>
  <c r="H1190" i="1"/>
  <c r="G1190" i="1"/>
  <c r="H1192" i="1"/>
  <c r="G1192" i="1"/>
  <c r="H1194" i="1"/>
  <c r="G1194" i="1"/>
  <c r="H1196" i="1"/>
  <c r="G1196" i="1"/>
  <c r="H1198" i="1"/>
  <c r="G1198" i="1"/>
  <c r="H1200" i="1"/>
  <c r="G1200" i="1"/>
  <c r="H1202" i="1"/>
  <c r="G1202" i="1"/>
  <c r="G1207" i="1"/>
  <c r="H1207" i="1"/>
  <c r="G1210" i="1"/>
  <c r="H1210" i="1"/>
  <c r="G1215" i="1"/>
  <c r="H1215" i="1"/>
  <c r="G1218" i="1"/>
  <c r="H1218" i="1"/>
  <c r="G1223" i="1"/>
  <c r="H1223" i="1"/>
  <c r="G1226" i="1"/>
  <c r="H1226" i="1"/>
  <c r="G1231" i="1"/>
  <c r="H1231" i="1"/>
  <c r="G1234" i="1"/>
  <c r="H1234" i="1"/>
  <c r="G1239" i="1"/>
  <c r="H1239" i="1"/>
  <c r="G1242" i="1"/>
  <c r="H1242" i="1"/>
  <c r="G1247" i="1"/>
  <c r="H1247" i="1"/>
  <c r="G1250" i="1"/>
  <c r="H1250" i="1"/>
  <c r="G1255" i="1"/>
  <c r="H1255" i="1"/>
  <c r="G1263" i="1"/>
  <c r="H1263" i="1"/>
  <c r="G1266" i="1"/>
  <c r="H1266" i="1"/>
  <c r="G1271" i="1"/>
  <c r="H1271" i="1"/>
  <c r="G1274" i="1"/>
  <c r="H1274" i="1"/>
  <c r="E430" i="4"/>
  <c r="D425" i="1"/>
  <c r="D304" i="1"/>
  <c r="E308" i="4"/>
  <c r="J1543" i="1"/>
  <c r="J1579" i="1"/>
  <c r="F8" i="4"/>
  <c r="D7" i="4"/>
  <c r="F50" i="4"/>
  <c r="D49" i="4"/>
  <c r="F221" i="4"/>
  <c r="D361" i="4"/>
  <c r="F366" i="4"/>
  <c r="D536" i="4"/>
  <c r="F537" i="4"/>
  <c r="D584" i="4"/>
  <c r="F585" i="4"/>
  <c r="F13" i="5"/>
  <c r="D12" i="5"/>
  <c r="F255" i="5"/>
  <c r="D254" i="5"/>
  <c r="J1541" i="1"/>
  <c r="G1546" i="1"/>
  <c r="J1549" i="1"/>
  <c r="J1553" i="1"/>
  <c r="J1557" i="1"/>
  <c r="J1561" i="1"/>
  <c r="J1566" i="1"/>
  <c r="J1574" i="1"/>
  <c r="E49" i="4"/>
  <c r="D45" i="1" s="1"/>
  <c r="D106" i="4"/>
  <c r="E262" i="4"/>
  <c r="D258" i="1" s="1"/>
  <c r="F274" i="4"/>
  <c r="D273" i="4"/>
  <c r="D647" i="4"/>
  <c r="F426" i="4"/>
  <c r="F427" i="4"/>
  <c r="D571" i="4"/>
  <c r="E12" i="5"/>
  <c r="D1017" i="1" s="1"/>
  <c r="G335" i="9"/>
  <c r="D176" i="5"/>
  <c r="G1541" i="1"/>
  <c r="I1541" i="1" s="1"/>
  <c r="H1543" i="1"/>
  <c r="I1543" i="1" s="1"/>
  <c r="J1545" i="1"/>
  <c r="G1548" i="1"/>
  <c r="G1552" i="1"/>
  <c r="G1556" i="1"/>
  <c r="G1560" i="1"/>
  <c r="G1565" i="1"/>
  <c r="G1569" i="1"/>
  <c r="G1571" i="1"/>
  <c r="G1573" i="1"/>
  <c r="J1577" i="1"/>
  <c r="G1579" i="1"/>
  <c r="I1579" i="1" s="1"/>
  <c r="G1584" i="1"/>
  <c r="H1587" i="1"/>
  <c r="G1589" i="1"/>
  <c r="G1592" i="1"/>
  <c r="H1595" i="1"/>
  <c r="G1597" i="1"/>
  <c r="G1600" i="1"/>
  <c r="H1603" i="1"/>
  <c r="G1605" i="1"/>
  <c r="G1608" i="1"/>
  <c r="H1611" i="1"/>
  <c r="G1613" i="1"/>
  <c r="G1616" i="1"/>
  <c r="H1619" i="1"/>
  <c r="G1621" i="1"/>
  <c r="G1624" i="1"/>
  <c r="H1627" i="1"/>
  <c r="G1629" i="1"/>
  <c r="G1632" i="1"/>
  <c r="H1635" i="1"/>
  <c r="G1637" i="1"/>
  <c r="G1640" i="1"/>
  <c r="H1643" i="1"/>
  <c r="G1645" i="1"/>
  <c r="G1648" i="1"/>
  <c r="H1651" i="1"/>
  <c r="G1653" i="1"/>
  <c r="G1656" i="1"/>
  <c r="H1659" i="1"/>
  <c r="G1661" i="1"/>
  <c r="G1664" i="1"/>
  <c r="H1667" i="1"/>
  <c r="G1669" i="1"/>
  <c r="G1672" i="1"/>
  <c r="H1675" i="1"/>
  <c r="G1677" i="1"/>
  <c r="G1680" i="1"/>
  <c r="H1683" i="1"/>
  <c r="G1685" i="1"/>
  <c r="F126" i="4"/>
  <c r="D125" i="4"/>
  <c r="F154" i="4"/>
  <c r="D153" i="4"/>
  <c r="E164" i="4"/>
  <c r="E373" i="4"/>
  <c r="D368" i="1" s="1"/>
  <c r="G368" i="1" s="1"/>
  <c r="E647" i="4"/>
  <c r="D641" i="1" s="1"/>
  <c r="F636" i="4"/>
  <c r="D629" i="4"/>
  <c r="F71" i="5"/>
  <c r="D70" i="5"/>
  <c r="G315" i="9"/>
  <c r="G314" i="9"/>
  <c r="F150" i="5"/>
  <c r="F177" i="5"/>
  <c r="H335" i="9"/>
  <c r="E176" i="5"/>
  <c r="G338" i="9"/>
  <c r="E338" i="9" s="1"/>
  <c r="B338" i="9" s="1"/>
  <c r="F218" i="5"/>
  <c r="F276" i="5"/>
  <c r="D273" i="5"/>
  <c r="E141" i="6"/>
  <c r="I27" i="3"/>
  <c r="D35" i="6"/>
  <c r="F36" i="6"/>
  <c r="F122" i="6"/>
  <c r="D114" i="6"/>
  <c r="E22" i="7"/>
  <c r="E5" i="7" s="1"/>
  <c r="D1555" i="1"/>
  <c r="H1555" i="1" s="1"/>
  <c r="G342" i="9"/>
  <c r="E342" i="9" s="1"/>
  <c r="D44" i="8"/>
  <c r="C1582" i="1"/>
  <c r="D1538" i="1"/>
  <c r="J1546" i="1"/>
  <c r="H1547" i="1"/>
  <c r="I1547" i="1" s="1"/>
  <c r="J1547" i="1"/>
  <c r="H1548" i="1"/>
  <c r="G1549" i="1"/>
  <c r="I1549" i="1" s="1"/>
  <c r="H1551" i="1"/>
  <c r="I1551" i="1" s="1"/>
  <c r="J1551" i="1"/>
  <c r="H1552" i="1"/>
  <c r="G1553" i="1"/>
  <c r="I1553" i="1" s="1"/>
  <c r="H1556" i="1"/>
  <c r="G1557" i="1"/>
  <c r="I1557" i="1" s="1"/>
  <c r="H1559" i="1"/>
  <c r="I1559" i="1" s="1"/>
  <c r="J1559" i="1"/>
  <c r="H1560" i="1"/>
  <c r="G1561" i="1"/>
  <c r="I1561" i="1" s="1"/>
  <c r="H1564" i="1"/>
  <c r="I1564" i="1" s="1"/>
  <c r="J1564" i="1"/>
  <c r="H1565" i="1"/>
  <c r="G1566" i="1"/>
  <c r="I1566" i="1" s="1"/>
  <c r="H1568" i="1"/>
  <c r="I1568" i="1" s="1"/>
  <c r="J1568" i="1"/>
  <c r="H1569" i="1"/>
  <c r="G1570" i="1"/>
  <c r="H1572" i="1"/>
  <c r="I1572" i="1" s="1"/>
  <c r="J1572" i="1"/>
  <c r="H1573" i="1"/>
  <c r="G1574" i="1"/>
  <c r="I1574" i="1" s="1"/>
  <c r="H1576" i="1"/>
  <c r="G1580" i="1"/>
  <c r="I1580" i="1" s="1"/>
  <c r="E106" i="4"/>
  <c r="D102" i="1" s="1"/>
  <c r="E202" i="4"/>
  <c r="D198" i="1" s="1"/>
  <c r="H198" i="1" s="1"/>
  <c r="F225" i="4"/>
  <c r="D230" i="4"/>
  <c r="D262" i="4"/>
  <c r="F269" i="4"/>
  <c r="D309" i="4"/>
  <c r="F314" i="4"/>
  <c r="D321" i="4"/>
  <c r="F412" i="4"/>
  <c r="F492" i="4"/>
  <c r="D491" i="4"/>
  <c r="F523" i="4"/>
  <c r="D522" i="4"/>
  <c r="E536" i="4"/>
  <c r="F598" i="4"/>
  <c r="D597" i="4"/>
  <c r="G156" i="9"/>
  <c r="E156" i="9" s="1"/>
  <c r="B156" i="9" s="1"/>
  <c r="F607" i="4"/>
  <c r="D648" i="4"/>
  <c r="F8" i="5"/>
  <c r="D7" i="5"/>
  <c r="D466" i="4"/>
  <c r="E597" i="4"/>
  <c r="D591" i="1" s="1"/>
  <c r="E70" i="5"/>
  <c r="E337" i="9"/>
  <c r="B337" i="9" s="1"/>
  <c r="G347" i="9"/>
  <c r="E347" i="9" s="1"/>
  <c r="D141" i="6"/>
  <c r="F5" i="6"/>
  <c r="D129" i="6"/>
  <c r="F130" i="6"/>
  <c r="H19" i="9"/>
  <c r="E19" i="9" s="1"/>
  <c r="B19" i="9" s="1"/>
  <c r="B158" i="9"/>
  <c r="B166" i="9"/>
  <c r="E313" i="9"/>
  <c r="B313" i="9" s="1"/>
  <c r="H315" i="9"/>
  <c r="H314" i="9"/>
  <c r="E336" i="9"/>
  <c r="B336" i="9" s="1"/>
  <c r="G309" i="9"/>
  <c r="H308" i="9"/>
  <c r="M228" i="9"/>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H309" i="9"/>
  <c r="G210" i="9"/>
  <c r="E210" i="9" s="1"/>
  <c r="B210" i="9" s="1"/>
  <c r="G209" i="9"/>
  <c r="E209" i="9" s="1"/>
  <c r="B209" i="9" s="1"/>
  <c r="G208" i="9"/>
  <c r="E208" i="9" s="1"/>
  <c r="B208" i="9" s="1"/>
  <c r="L207" i="9"/>
  <c r="F207" i="9" s="1"/>
  <c r="G179" i="9"/>
  <c r="G178" i="9"/>
  <c r="E178" i="9" s="1"/>
  <c r="B178" i="9" s="1"/>
  <c r="G177" i="9"/>
  <c r="E177" i="9" s="1"/>
  <c r="B177" i="9" s="1"/>
  <c r="G176" i="9"/>
  <c r="E176" i="9" s="1"/>
  <c r="B176" i="9" s="1"/>
  <c r="G175" i="9"/>
  <c r="E175" i="9" s="1"/>
  <c r="B175" i="9" s="1"/>
  <c r="G174" i="9"/>
  <c r="E174" i="9" s="1"/>
  <c r="B174" i="9" s="1"/>
  <c r="I10" i="9"/>
  <c r="E121" i="9"/>
  <c r="B121" i="9" s="1"/>
  <c r="B162" i="9"/>
  <c r="B170" i="9"/>
  <c r="F237" i="9"/>
  <c r="B237" i="9" s="1"/>
  <c r="F253" i="9"/>
  <c r="B253" i="9" s="1"/>
  <c r="B259" i="9"/>
  <c r="F269" i="9"/>
  <c r="B269" i="9" s="1"/>
  <c r="B275" i="9"/>
  <c r="F285" i="9"/>
  <c r="B285" i="9" s="1"/>
  <c r="B291" i="9"/>
  <c r="B319" i="9"/>
  <c r="E325" i="9"/>
  <c r="B325" i="9" s="1"/>
  <c r="B323" i="9"/>
  <c r="B340" i="9"/>
  <c r="F341" i="9"/>
  <c r="F229" i="9"/>
  <c r="B229" i="9" s="1"/>
  <c r="F245" i="9"/>
  <c r="B245" i="9" s="1"/>
  <c r="B251" i="9"/>
  <c r="F261" i="9"/>
  <c r="B261" i="9" s="1"/>
  <c r="B267" i="9"/>
  <c r="F277" i="9"/>
  <c r="B277" i="9" s="1"/>
  <c r="F298" i="9"/>
  <c r="B307" i="9"/>
  <c r="E321" i="9"/>
  <c r="B321" i="9" s="1"/>
  <c r="E329" i="9"/>
  <c r="B329" i="9" s="1"/>
  <c r="I33" i="3" l="1"/>
  <c r="D1537" i="1"/>
  <c r="G345" i="9"/>
  <c r="E345" i="9" s="1"/>
  <c r="E179" i="9"/>
  <c r="B179" i="9" s="1"/>
  <c r="E309" i="9"/>
  <c r="B309" i="9" s="1"/>
  <c r="F129" i="6"/>
  <c r="C1524" i="1"/>
  <c r="D530" i="1"/>
  <c r="E535" i="4"/>
  <c r="D308" i="4"/>
  <c r="F309" i="4"/>
  <c r="C304" i="1"/>
  <c r="H1538" i="1"/>
  <c r="G1538" i="1"/>
  <c r="F273" i="5"/>
  <c r="C1277" i="1"/>
  <c r="I24" i="3"/>
  <c r="E175" i="5"/>
  <c r="D1179" i="1" s="1"/>
  <c r="D1180" i="1"/>
  <c r="E314" i="9"/>
  <c r="B314" i="9" s="1"/>
  <c r="F629" i="4"/>
  <c r="C623" i="1"/>
  <c r="E152" i="4"/>
  <c r="D160" i="1"/>
  <c r="I1556" i="1"/>
  <c r="F571" i="4"/>
  <c r="C565" i="1"/>
  <c r="F273" i="4"/>
  <c r="C269" i="1"/>
  <c r="F106" i="4"/>
  <c r="C102" i="1"/>
  <c r="D360" i="4"/>
  <c r="F361" i="4"/>
  <c r="C356" i="1"/>
  <c r="D6" i="4"/>
  <c r="F7" i="4"/>
  <c r="C3" i="1"/>
  <c r="D303" i="1"/>
  <c r="E417" i="4"/>
  <c r="D412" i="1" s="1"/>
  <c r="E639" i="4"/>
  <c r="D633" i="1" s="1"/>
  <c r="D424" i="1"/>
  <c r="E308" i="9"/>
  <c r="B308" i="9" s="1"/>
  <c r="D1075" i="1"/>
  <c r="E69" i="5"/>
  <c r="F7" i="5"/>
  <c r="H22" i="3"/>
  <c r="D6" i="5"/>
  <c r="C1012" i="1"/>
  <c r="F522" i="4"/>
  <c r="C516" i="1"/>
  <c r="H1582" i="1"/>
  <c r="G1582" i="1"/>
  <c r="D1554" i="1"/>
  <c r="I34" i="3"/>
  <c r="C1430" i="1"/>
  <c r="F35" i="6"/>
  <c r="H28" i="3"/>
  <c r="E315" i="9"/>
  <c r="B315" i="9" s="1"/>
  <c r="G24" i="9"/>
  <c r="E24" i="9" s="1"/>
  <c r="H24" i="9"/>
  <c r="D152" i="4"/>
  <c r="F153" i="4"/>
  <c r="C149" i="1"/>
  <c r="I1569" i="1"/>
  <c r="G1555" i="1"/>
  <c r="F176" i="5"/>
  <c r="H24" i="3"/>
  <c r="C1180" i="1"/>
  <c r="F254" i="5"/>
  <c r="D250" i="5"/>
  <c r="C1258" i="1"/>
  <c r="E7" i="5"/>
  <c r="F536" i="4"/>
  <c r="D535" i="4"/>
  <c r="C530" i="1"/>
  <c r="E6" i="4"/>
  <c r="F141" i="6"/>
  <c r="H31" i="3"/>
  <c r="C1536" i="1"/>
  <c r="F597" i="4"/>
  <c r="C591" i="1"/>
  <c r="F321" i="4"/>
  <c r="C316" i="1"/>
  <c r="F262" i="4"/>
  <c r="C258" i="1"/>
  <c r="G343" i="9"/>
  <c r="E343" i="9" s="1"/>
  <c r="B343" i="9" s="1"/>
  <c r="K1480" i="9"/>
  <c r="I39" i="3"/>
  <c r="C1620" i="1"/>
  <c r="F114" i="6"/>
  <c r="C1509" i="1"/>
  <c r="H30" i="3"/>
  <c r="D69" i="5"/>
  <c r="F70" i="5"/>
  <c r="C1075" i="1"/>
  <c r="I1565" i="1"/>
  <c r="I1552" i="1"/>
  <c r="E335" i="9"/>
  <c r="B335" i="9" s="1"/>
  <c r="F373" i="4"/>
  <c r="F49" i="4"/>
  <c r="C45" i="1"/>
  <c r="F164" i="4"/>
  <c r="E360" i="4"/>
  <c r="H368" i="1"/>
  <c r="B347" i="9"/>
  <c r="E346" i="9"/>
  <c r="F466" i="4"/>
  <c r="D430" i="4"/>
  <c r="C460" i="1"/>
  <c r="F648" i="4"/>
  <c r="C642" i="1"/>
  <c r="F491" i="4"/>
  <c r="C485" i="1"/>
  <c r="F230" i="4"/>
  <c r="C226" i="1"/>
  <c r="B342" i="9"/>
  <c r="E341" i="9"/>
  <c r="I31" i="3"/>
  <c r="D1536" i="1"/>
  <c r="F125" i="4"/>
  <c r="C121" i="1"/>
  <c r="I1573" i="1"/>
  <c r="I1560" i="1"/>
  <c r="I1548" i="1"/>
  <c r="F647" i="4"/>
  <c r="C641" i="1"/>
  <c r="F202" i="4"/>
  <c r="F12" i="5"/>
  <c r="C1017" i="1"/>
  <c r="F584" i="4"/>
  <c r="C578" i="1"/>
  <c r="H425" i="1"/>
  <c r="G425" i="1"/>
  <c r="G198" i="1"/>
  <c r="E6" i="5" l="1"/>
  <c r="I22" i="3"/>
  <c r="D1012" i="1"/>
  <c r="H1180" i="1"/>
  <c r="G1180" i="1"/>
  <c r="G516" i="1"/>
  <c r="H516" i="1"/>
  <c r="G356" i="1"/>
  <c r="H356" i="1"/>
  <c r="H623" i="1"/>
  <c r="G623" i="1"/>
  <c r="D417" i="4"/>
  <c r="F308" i="4"/>
  <c r="C303" i="1"/>
  <c r="E344" i="9"/>
  <c r="I10" i="3" s="1"/>
  <c r="B345" i="9"/>
  <c r="F430" i="4"/>
  <c r="D639" i="4"/>
  <c r="C424" i="1"/>
  <c r="H149" i="1"/>
  <c r="G149" i="1"/>
  <c r="H578" i="1"/>
  <c r="G578" i="1"/>
  <c r="H642" i="1"/>
  <c r="G642" i="1"/>
  <c r="E418" i="4"/>
  <c r="D413" i="1" s="1"/>
  <c r="D355" i="1"/>
  <c r="I17" i="3"/>
  <c r="E422" i="4"/>
  <c r="D2" i="1"/>
  <c r="H641" i="1"/>
  <c r="G641" i="1"/>
  <c r="G530" i="1"/>
  <c r="H530" i="1"/>
  <c r="G1258" i="1"/>
  <c r="H1258" i="1"/>
  <c r="D299" i="4"/>
  <c r="H18" i="3"/>
  <c r="F152" i="4"/>
  <c r="C148" i="1"/>
  <c r="H1554" i="1"/>
  <c r="G1554" i="1"/>
  <c r="H3" i="1"/>
  <c r="G3" i="1"/>
  <c r="G269" i="1"/>
  <c r="H269" i="1"/>
  <c r="E640" i="4"/>
  <c r="D634" i="1" s="1"/>
  <c r="D529" i="1"/>
  <c r="H1537" i="1"/>
  <c r="G1537" i="1"/>
  <c r="B24" i="9"/>
  <c r="H1430" i="1"/>
  <c r="G1430" i="1"/>
  <c r="H9" i="3"/>
  <c r="F6" i="5"/>
  <c r="C1011" i="1"/>
  <c r="D422" i="4"/>
  <c r="F6" i="4"/>
  <c r="H17" i="3"/>
  <c r="D300" i="4"/>
  <c r="C2" i="1"/>
  <c r="G102" i="1"/>
  <c r="H102" i="1"/>
  <c r="H565" i="1"/>
  <c r="G565" i="1"/>
  <c r="E299" i="4"/>
  <c r="E300" i="4" s="1"/>
  <c r="D296" i="1" s="1"/>
  <c r="I18" i="3"/>
  <c r="D148" i="1"/>
  <c r="H1524" i="1"/>
  <c r="G1524" i="1"/>
  <c r="G226" i="1"/>
  <c r="H226" i="1"/>
  <c r="H1075" i="1"/>
  <c r="G1075" i="1"/>
  <c r="H1509" i="1"/>
  <c r="G1509" i="1"/>
  <c r="H316" i="1"/>
  <c r="G316" i="1"/>
  <c r="H1536" i="1"/>
  <c r="G1536" i="1"/>
  <c r="G1017" i="1"/>
  <c r="H1017" i="1"/>
  <c r="G121" i="1"/>
  <c r="H121" i="1"/>
  <c r="H485" i="1"/>
  <c r="G485" i="1"/>
  <c r="H460" i="1"/>
  <c r="G460" i="1"/>
  <c r="G45" i="1"/>
  <c r="H45" i="1"/>
  <c r="F69" i="5"/>
  <c r="H23" i="3"/>
  <c r="C1074" i="1"/>
  <c r="H1620" i="1"/>
  <c r="G1620" i="1"/>
  <c r="H258" i="1"/>
  <c r="G258" i="1"/>
  <c r="H591" i="1"/>
  <c r="G591" i="1"/>
  <c r="D640" i="4"/>
  <c r="F535" i="4"/>
  <c r="C529" i="1"/>
  <c r="F250" i="5"/>
  <c r="H25" i="3"/>
  <c r="C1254" i="1"/>
  <c r="D175" i="5"/>
  <c r="H11" i="3"/>
  <c r="G1012" i="1"/>
  <c r="H1012" i="1"/>
  <c r="I23" i="3"/>
  <c r="D1074" i="1"/>
  <c r="D418" i="4"/>
  <c r="F360" i="4"/>
  <c r="C355" i="1"/>
  <c r="G160" i="1"/>
  <c r="H160" i="1"/>
  <c r="G1277" i="1"/>
  <c r="H1277" i="1"/>
  <c r="H304" i="1"/>
  <c r="G304" i="1"/>
  <c r="K3" i="9" l="1"/>
  <c r="I9" i="3"/>
  <c r="F417" i="4"/>
  <c r="C412" i="1"/>
  <c r="F175" i="5"/>
  <c r="C1179" i="1"/>
  <c r="H529" i="1"/>
  <c r="G529" i="1"/>
  <c r="E301" i="4"/>
  <c r="D297" i="1" s="1"/>
  <c r="D295" i="1"/>
  <c r="E423" i="4"/>
  <c r="H424" i="1"/>
  <c r="G424" i="1"/>
  <c r="N3" i="9"/>
  <c r="I11" i="3"/>
  <c r="G355" i="1"/>
  <c r="H355" i="1"/>
  <c r="G1254" i="1"/>
  <c r="H1254" i="1"/>
  <c r="H1074" i="1"/>
  <c r="G1074" i="1"/>
  <c r="G2" i="1"/>
  <c r="H2" i="1"/>
  <c r="D643" i="4"/>
  <c r="F422" i="4"/>
  <c r="C417" i="1"/>
  <c r="G299" i="9"/>
  <c r="D423" i="4"/>
  <c r="D301" i="4"/>
  <c r="F299" i="4"/>
  <c r="C295" i="1"/>
  <c r="E643" i="4"/>
  <c r="E424" i="4"/>
  <c r="D419" i="1" s="1"/>
  <c r="D417" i="1"/>
  <c r="F639" i="4"/>
  <c r="C633" i="1"/>
  <c r="G303" i="1"/>
  <c r="H303" i="1"/>
  <c r="F418" i="4"/>
  <c r="C413" i="1"/>
  <c r="F640" i="4"/>
  <c r="C634" i="1"/>
  <c r="F300" i="4"/>
  <c r="C296" i="1"/>
  <c r="G306" i="9"/>
  <c r="E306" i="9" s="1"/>
  <c r="B306" i="9" s="1"/>
  <c r="G148" i="1"/>
  <c r="H148" i="1"/>
  <c r="H299" i="9"/>
  <c r="D1011" i="1"/>
  <c r="H1011" i="1" s="1"/>
  <c r="G296" i="1" l="1"/>
  <c r="H296" i="1"/>
  <c r="G413" i="1"/>
  <c r="H413" i="1"/>
  <c r="H633" i="1"/>
  <c r="G633" i="1"/>
  <c r="D637" i="1"/>
  <c r="D644" i="4"/>
  <c r="F423" i="4"/>
  <c r="D425" i="4"/>
  <c r="C418" i="1"/>
  <c r="G20" i="9"/>
  <c r="D424" i="4"/>
  <c r="H295" i="1"/>
  <c r="G295" i="1"/>
  <c r="E299" i="9"/>
  <c r="F643" i="4"/>
  <c r="D645" i="4"/>
  <c r="C637" i="1"/>
  <c r="H8" i="3"/>
  <c r="H412" i="1"/>
  <c r="G412" i="1"/>
  <c r="G634" i="1"/>
  <c r="H634" i="1"/>
  <c r="H417" i="1"/>
  <c r="G417" i="1"/>
  <c r="E425" i="4"/>
  <c r="D420" i="1" s="1"/>
  <c r="E644" i="4"/>
  <c r="D418" i="1"/>
  <c r="H20" i="9"/>
  <c r="F301" i="4"/>
  <c r="C297" i="1"/>
  <c r="G1011" i="1"/>
  <c r="G1179" i="1"/>
  <c r="H1179" i="1"/>
  <c r="H297" i="1" l="1"/>
  <c r="G297" i="1"/>
  <c r="D638" i="1"/>
  <c r="E646" i="4"/>
  <c r="H637" i="1"/>
  <c r="G637" i="1"/>
  <c r="G418" i="1"/>
  <c r="H418" i="1"/>
  <c r="F645" i="4"/>
  <c r="C639" i="1"/>
  <c r="F425" i="4"/>
  <c r="C420" i="1"/>
  <c r="E645" i="4"/>
  <c r="F424" i="4"/>
  <c r="C419" i="1"/>
  <c r="M3" i="9"/>
  <c r="B299" i="9"/>
  <c r="E20" i="9"/>
  <c r="B20" i="9" s="1"/>
  <c r="D646" i="4"/>
  <c r="F644" i="4"/>
  <c r="C638" i="1"/>
  <c r="D639" i="1" l="1"/>
  <c r="E649" i="4"/>
  <c r="G638" i="1"/>
  <c r="H638" i="1"/>
  <c r="D650" i="4"/>
  <c r="F646" i="4"/>
  <c r="C640" i="1"/>
  <c r="H639" i="1"/>
  <c r="G639" i="1"/>
  <c r="G420" i="1"/>
  <c r="H420" i="1"/>
  <c r="D649" i="4"/>
  <c r="G333" i="9"/>
  <c r="E333" i="9" s="1"/>
  <c r="H333" i="9"/>
  <c r="H419" i="1"/>
  <c r="G419" i="1"/>
  <c r="E650" i="4"/>
  <c r="D640" i="1"/>
  <c r="I20" i="3" l="1"/>
  <c r="D644" i="1"/>
  <c r="B333" i="9"/>
  <c r="E298" i="9"/>
  <c r="I8" i="3" s="1"/>
  <c r="F650" i="4"/>
  <c r="H20" i="3"/>
  <c r="C644" i="1"/>
  <c r="F649" i="4"/>
  <c r="H19" i="3"/>
  <c r="C643" i="1"/>
  <c r="G297" i="9"/>
  <c r="E297" i="9" s="1"/>
  <c r="B297" i="9" s="1"/>
  <c r="G640" i="1"/>
  <c r="H640" i="1"/>
  <c r="I19" i="3"/>
  <c r="D643" i="1"/>
  <c r="H7" i="3"/>
  <c r="H644" i="1" l="1"/>
  <c r="G644" i="1"/>
  <c r="G643" i="1"/>
  <c r="H643" i="1"/>
  <c r="J3" i="9"/>
  <c r="L293" i="9" l="1"/>
  <c r="F293" i="9" s="1"/>
  <c r="H295" i="9"/>
  <c r="G295" i="9"/>
  <c r="E295" i="9" s="1"/>
  <c r="H18" i="9"/>
  <c r="G18" i="9"/>
  <c r="G17" i="9"/>
  <c r="K9" i="9"/>
  <c r="L15" i="9"/>
  <c r="G21" i="9"/>
  <c r="I8" i="9"/>
  <c r="M15" i="9"/>
  <c r="J8" i="9"/>
  <c r="G15" i="9"/>
  <c r="K5" i="9"/>
  <c r="J10" i="9"/>
  <c r="M16" i="9"/>
  <c r="G22" i="9"/>
  <c r="K10" i="9"/>
  <c r="G16" i="9"/>
  <c r="H21" i="9"/>
  <c r="I9" i="9"/>
  <c r="H16" i="9"/>
  <c r="J5" i="9"/>
  <c r="L16" i="9"/>
  <c r="F16" i="9" s="1"/>
  <c r="I6" i="9"/>
  <c r="K12" i="9"/>
  <c r="K8" i="9"/>
  <c r="J13" i="9"/>
  <c r="H15" i="9"/>
  <c r="J6" i="9"/>
  <c r="I11" i="9"/>
  <c r="H17" i="9"/>
  <c r="K6" i="9"/>
  <c r="J11" i="9"/>
  <c r="I17" i="9"/>
  <c r="H22" i="9"/>
  <c r="I5" i="9"/>
  <c r="K11" i="9"/>
  <c r="J17" i="9"/>
  <c r="I13" i="9"/>
  <c r="I7" i="9"/>
  <c r="K13" i="9"/>
  <c r="J7" i="9"/>
  <c r="I12" i="9"/>
  <c r="K7" i="9"/>
  <c r="J12" i="9"/>
  <c r="J9" i="9"/>
  <c r="E5" i="9" l="1"/>
  <c r="E18" i="9"/>
  <c r="B18" i="9" s="1"/>
  <c r="E12" i="9"/>
  <c r="B12" i="9" s="1"/>
  <c r="E13" i="9"/>
  <c r="B13" i="9" s="1"/>
  <c r="F15" i="9"/>
  <c r="F14" i="9" s="1"/>
  <c r="E11" i="9"/>
  <c r="B11" i="9" s="1"/>
  <c r="E16" i="9"/>
  <c r="B16" i="9" s="1"/>
  <c r="E10" i="9"/>
  <c r="B10" i="9" s="1"/>
  <c r="B295" i="9"/>
  <c r="E23" i="9"/>
  <c r="I7" i="3" s="1"/>
  <c r="E8" i="9"/>
  <c r="B8" i="9" s="1"/>
  <c r="E17" i="9"/>
  <c r="B17" i="9" s="1"/>
  <c r="E7" i="9"/>
  <c r="B7" i="9" s="1"/>
  <c r="B5" i="9"/>
  <c r="E6" i="9"/>
  <c r="B6" i="9" s="1"/>
  <c r="E9" i="9"/>
  <c r="B9" i="9" s="1"/>
  <c r="E22" i="9"/>
  <c r="B22" i="9" s="1"/>
  <c r="E15" i="9"/>
  <c r="E21" i="9"/>
  <c r="B21" i="9" s="1"/>
  <c r="B293" i="9"/>
  <c r="F23" i="9"/>
  <c r="E4" i="9" l="1"/>
  <c r="F3" i="9"/>
  <c r="B15" i="9"/>
  <c r="E14" i="9"/>
  <c r="I13" i="3" s="1"/>
  <c r="E3" i="9" l="1"/>
</calcChain>
</file>

<file path=xl/sharedStrings.xml><?xml version="1.0" encoding="utf-8"?>
<sst xmlns="http://schemas.openxmlformats.org/spreadsheetml/2006/main" count="4724" uniqueCount="3656">
  <si>
    <t>Obveznik:</t>
  </si>
  <si>
    <t>33232 - GRAD MURSKO SREDIŠĆE</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</si>
  <si>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</si>
  <si>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</si>
  <si>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</si>
  <si>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</si>
  <si>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</si>
  <si>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</si>
  <si>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</si>
  <si>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</si>
  <si>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</si>
  <si>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</si>
  <si>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</si>
  <si>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</si>
  <si>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</si>
  <si>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</si>
  <si>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</si>
  <si>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</si>
  <si>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</si>
  <si>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</si>
  <si>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</si>
  <si>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</si>
  <si>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</si>
  <si>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</si>
  <si>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</si>
  <si>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</si>
  <si>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</si>
  <si>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</si>
  <si>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</si>
  <si>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</si>
  <si>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</si>
  <si>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</si>
  <si>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</si>
  <si>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</si>
  <si>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</si>
  <si>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</si>
  <si>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</si>
  <si>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</si>
  <si>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</si>
  <si>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</si>
  <si>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</si>
  <si>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</si>
  <si>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</si>
  <si>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</si>
  <si>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</si>
  <si>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</si>
  <si>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</si>
  <si>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</si>
  <si>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</si>
  <si>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</si>
  <si>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</si>
  <si>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</si>
  <si>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</si>
  <si>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</si>
  <si>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</si>
  <si>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</si>
  <si>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</si>
  <si>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</si>
  <si>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</si>
  <si>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</si>
  <si>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</si>
  <si>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</si>
  <si>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</si>
  <si>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</si>
  <si>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</si>
  <si>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</si>
  <si>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</si>
  <si>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</si>
  <si>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</si>
  <si>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</si>
  <si>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</si>
  <si>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</si>
  <si>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</si>
  <si>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</si>
  <si>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</si>
  <si>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</si>
  <si>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</si>
  <si>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</si>
  <si>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</si>
  <si>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</si>
  <si>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</si>
  <si>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</si>
  <si>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</si>
  <si>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</si>
  <si>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</si>
  <si>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</si>
  <si>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</si>
  <si>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</si>
  <si>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</si>
  <si>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</si>
  <si>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</si>
  <si>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</si>
  <si>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</si>
  <si>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</si>
  <si>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</si>
  <si>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</si>
  <si>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</si>
  <si>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</si>
  <si>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</si>
  <si>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</si>
  <si>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</si>
  <si>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</si>
  <si>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</si>
  <si>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</si>
  <si>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</si>
  <si>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</si>
  <si>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</si>
  <si>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</si>
  <si>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</si>
  <si>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</si>
  <si>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</si>
  <si>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</si>
  <si>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</si>
  <si>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</si>
  <si>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</si>
  <si>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</si>
  <si>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</si>
  <si>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</si>
  <si>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</si>
  <si>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</si>
  <si>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</si>
  <si>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</si>
  <si>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</si>
  <si>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</si>
  <si>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</si>
  <si>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</si>
  <si>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</si>
  <si>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</si>
  <si>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</si>
  <si>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</si>
  <si>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</si>
  <si>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</si>
  <si>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</si>
  <si>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</si>
  <si>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</si>
  <si>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</si>
  <si>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</si>
  <si>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</si>
  <si>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</si>
  <si>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</si>
  <si>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</si>
  <si>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</si>
  <si>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</si>
  <si>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</si>
  <si>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</si>
  <si>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</si>
  <si>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</si>
  <si>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</si>
  <si>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</si>
  <si>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</si>
  <si>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</si>
  <si>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</si>
  <si>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</si>
  <si>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</si>
  <si>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</si>
  <si>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</si>
  <si>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</si>
  <si>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</si>
  <si>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</si>
  <si>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</si>
  <si>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</si>
  <si>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</si>
  <si>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</si>
  <si>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</si>
  <si>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</si>
  <si>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</si>
  <si>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</si>
  <si>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</si>
  <si>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</si>
  <si>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</si>
  <si>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</si>
  <si>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</si>
  <si>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</si>
  <si>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</si>
  <si>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</si>
  <si>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</si>
  <si>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</si>
  <si>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</si>
  <si>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</si>
  <si>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</si>
  <si>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</si>
  <si>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</si>
  <si>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</si>
  <si>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</si>
  <si>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</si>
  <si>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</si>
  <si>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</si>
  <si>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</si>
  <si>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</si>
  <si>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</si>
  <si>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</si>
  <si>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</si>
  <si>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</si>
  <si>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</si>
  <si>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</si>
  <si>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</si>
  <si>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</si>
  <si>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</si>
  <si>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</si>
  <si>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</si>
  <si>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</si>
  <si>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</si>
  <si>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</si>
  <si>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</si>
  <si>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</si>
  <si>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</si>
  <si>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</si>
  <si>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</si>
  <si>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</si>
  <si>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</si>
  <si>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</si>
  <si>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</si>
  <si>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</si>
  <si>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</si>
  <si>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</si>
  <si>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</si>
  <si>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</si>
  <si>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</si>
  <si>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</si>
  <si>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</si>
  <si>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</si>
  <si>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</si>
  <si>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</si>
  <si>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</si>
  <si>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</si>
  <si>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</si>
  <si>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</si>
  <si>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</si>
  <si>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</si>
  <si>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</si>
  <si>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</si>
  <si>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</si>
  <si>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</si>
  <si>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</si>
  <si>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</si>
  <si>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</si>
  <si>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</si>
  <si>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</si>
  <si>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</si>
  <si>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</si>
  <si>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</si>
  <si>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</si>
  <si>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</si>
  <si>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</si>
  <si>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</si>
  <si>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</si>
  <si>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</si>
  <si>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</si>
  <si>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</si>
  <si>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</si>
  <si>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</si>
  <si>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</si>
  <si>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</si>
  <si>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</si>
  <si>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</si>
  <si>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</si>
  <si>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</si>
  <si>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</si>
  <si>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</si>
  <si>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</si>
  <si>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</si>
  <si>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</si>
  <si>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</si>
  <si>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</si>
  <si>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</si>
  <si>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</si>
  <si>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</si>
  <si>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</si>
  <si>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</si>
  <si>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</si>
  <si>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</si>
  <si>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</si>
  <si>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</si>
  <si>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</si>
  <si>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</si>
  <si>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</si>
  <si>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</si>
  <si>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</si>
  <si>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</si>
  <si>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</si>
  <si>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</si>
  <si>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</si>
  <si>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</si>
  <si>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</si>
  <si>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</si>
  <si>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</si>
  <si>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</si>
  <si>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</si>
  <si>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</si>
  <si>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</si>
  <si>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</si>
  <si>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</si>
  <si>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</si>
  <si>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</si>
  <si>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</si>
  <si>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</si>
  <si>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</si>
  <si>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</si>
  <si>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</si>
  <si>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</si>
  <si>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</si>
  <si>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</si>
  <si>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</si>
  <si>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</si>
  <si>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</si>
  <si>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</si>
  <si>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</si>
  <si>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</si>
  <si>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</si>
  <si>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</si>
  <si>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</si>
  <si>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</si>
  <si>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</si>
  <si>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</si>
  <si>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</si>
  <si>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</si>
  <si>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</si>
  <si>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</si>
  <si>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</si>
  <si>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</si>
  <si>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</si>
  <si>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</si>
  <si>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</si>
  <si>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</si>
  <si>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</si>
  <si>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</si>
  <si>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</si>
  <si>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</si>
  <si>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</si>
  <si>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</si>
  <si>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</si>
  <si>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</si>
  <si>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</si>
  <si>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</si>
  <si>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</si>
  <si>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</si>
  <si>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</si>
  <si>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</si>
  <si>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</si>
  <si>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</si>
  <si>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</si>
  <si>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</si>
  <si>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</si>
  <si>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</si>
  <si>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</si>
  <si>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</si>
  <si>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</si>
  <si>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</si>
  <si>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</si>
  <si>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</si>
  <si>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</si>
  <si>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</si>
  <si>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</si>
  <si>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</si>
  <si>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</si>
  <si>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</si>
  <si>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</si>
  <si>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</si>
  <si>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</si>
  <si>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</si>
  <si>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</si>
  <si>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</si>
  <si>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</si>
  <si>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</si>
  <si>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</si>
  <si>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</si>
  <si>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</si>
  <si>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</si>
  <si>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</si>
  <si>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</si>
  <si>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</si>
  <si>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</si>
  <si>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</si>
  <si>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</si>
  <si>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</si>
  <si>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</si>
  <si>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</si>
  <si>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</si>
  <si>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</si>
  <si>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</si>
  <si>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</si>
  <si>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</si>
  <si>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</si>
  <si>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</si>
  <si>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</si>
  <si>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</si>
  <si>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</si>
  <si>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</si>
  <si>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</si>
  <si>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</si>
  <si>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</si>
  <si>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</si>
  <si>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</si>
  <si>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</si>
  <si>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</si>
  <si>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</si>
  <si>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</si>
  <si>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</si>
  <si>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</si>
  <si>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</si>
  <si>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</si>
  <si>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</si>
  <si>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</si>
  <si>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</si>
  <si>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</si>
  <si>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</si>
  <si>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</si>
  <si>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</si>
  <si>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</si>
  <si>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</si>
  <si>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</si>
  <si>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</si>
  <si>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</si>
  <si>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</si>
  <si>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</si>
  <si>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</si>
  <si>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</si>
  <si>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</si>
  <si>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</si>
  <si>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</si>
  <si>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</si>
  <si>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</si>
  <si>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</si>
  <si>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</si>
  <si>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</si>
  <si>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</si>
  <si>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</si>
  <si>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</si>
  <si>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</si>
  <si>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</si>
  <si>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</si>
  <si>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</si>
  <si>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</si>
  <si>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</si>
  <si>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</si>
  <si>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</si>
  <si>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</si>
  <si>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</si>
  <si>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</si>
  <si>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</si>
  <si>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</si>
  <si>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</si>
  <si>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</si>
  <si>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</si>
  <si>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</si>
  <si>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</si>
  <si>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</si>
  <si>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</si>
  <si>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</si>
  <si>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</si>
  <si>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</si>
  <si>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</si>
  <si>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</si>
  <si>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</si>
  <si>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</si>
  <si>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</si>
  <si>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</si>
  <si>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</si>
  <si>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</si>
  <si>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</si>
  <si>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</si>
  <si>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</si>
  <si>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</si>
  <si>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</si>
  <si>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</si>
  <si>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</si>
  <si>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</si>
  <si>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</si>
  <si>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</si>
  <si>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</si>
  <si>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</si>
  <si>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</si>
  <si>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</si>
  <si>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</si>
  <si>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</si>
  <si>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</si>
  <si>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</si>
  <si>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</si>
  <si>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</si>
  <si>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</si>
  <si>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</si>
  <si>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</si>
  <si>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</si>
  <si>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</si>
  <si>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</si>
  <si>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</si>
  <si>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</si>
  <si>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</si>
  <si>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</si>
  <si>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</si>
  <si>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</si>
  <si>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</si>
  <si>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</si>
  <si>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</si>
  <si>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</si>
  <si>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</si>
  <si>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</si>
  <si>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</si>
  <si>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</si>
  <si>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</si>
  <si>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</si>
  <si>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</si>
  <si>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</si>
  <si>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</si>
  <si>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</si>
  <si>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</si>
  <si>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</si>
  <si>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</si>
  <si>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</si>
  <si>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</si>
  <si>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</si>
  <si>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</si>
  <si>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</si>
  <si>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</si>
  <si>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</si>
  <si>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</si>
  <si>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</si>
  <si>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</si>
  <si>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</si>
  <si>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</si>
  <si>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</si>
  <si>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</si>
  <si>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</si>
  <si>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</si>
  <si>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</si>
  <si>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</si>
  <si>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</si>
  <si>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</si>
  <si>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</si>
  <si>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</si>
  <si>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</si>
  <si>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</si>
  <si>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</si>
  <si>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</si>
  <si>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</si>
  <si>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</si>
  <si>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</si>
  <si>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</si>
  <si>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</si>
  <si>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</si>
  <si>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</si>
  <si>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</si>
  <si>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</si>
  <si>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</si>
  <si>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</si>
  <si>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</si>
  <si>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</si>
  <si>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</si>
  <si>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</si>
  <si>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</si>
  <si>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</si>
  <si>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</si>
  <si>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</si>
  <si>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</si>
  <si>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</si>
  <si>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</si>
  <si>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</si>
  <si>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</si>
  <si>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</si>
  <si>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</si>
  <si>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</si>
  <si>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</si>
  <si>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</si>
  <si>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</si>
  <si>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</si>
  <si>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</si>
  <si>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</si>
  <si>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</si>
  <si>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</si>
  <si>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</si>
  <si>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</si>
  <si>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</si>
  <si>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</si>
  <si>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</si>
  <si>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</si>
  <si>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</si>
  <si>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</si>
  <si>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</si>
  <si>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</si>
  <si>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</si>
  <si>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</si>
  <si>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</si>
  <si>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</si>
  <si>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</si>
  <si>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</si>
  <si>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</si>
  <si>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</si>
  <si>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</si>
  <si>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</si>
  <si>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</si>
  <si>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</si>
  <si>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</si>
  <si>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</si>
  <si>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</si>
  <si>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</si>
  <si>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</si>
  <si>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</si>
  <si>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</si>
  <si>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</si>
  <si>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</si>
  <si>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</si>
  <si>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</si>
  <si>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</si>
  <si>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</si>
  <si>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</si>
  <si>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</si>
  <si>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</si>
  <si>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</si>
  <si>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</si>
  <si>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</si>
  <si>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</si>
  <si>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</si>
  <si>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</si>
  <si>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</si>
  <si>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</si>
  <si>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</si>
  <si>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</si>
  <si>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</si>
  <si>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</si>
  <si>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</si>
  <si>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</si>
  <si>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</si>
  <si>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</si>
  <si>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</si>
  <si>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</si>
  <si>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</si>
  <si>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</si>
  <si>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</si>
  <si>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</si>
  <si>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</si>
  <si>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</si>
  <si>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</si>
  <si>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</si>
  <si>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</si>
  <si>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</si>
  <si>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</si>
  <si>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</si>
  <si>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</si>
  <si>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</si>
  <si>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</si>
  <si>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</si>
  <si>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</si>
  <si>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</si>
  <si>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</si>
  <si>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</si>
  <si>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</si>
  <si>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</si>
  <si>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</si>
  <si>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</si>
  <si>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</si>
  <si>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</si>
  <si>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</si>
  <si>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</si>
  <si>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</si>
  <si>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</si>
  <si>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</si>
  <si>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</si>
  <si>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</si>
  <si>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</si>
  <si>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</si>
  <si>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</si>
  <si>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</si>
  <si>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</si>
  <si>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</si>
  <si>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</si>
  <si>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</si>
  <si>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</si>
  <si>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</si>
  <si>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</si>
  <si>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</si>
  <si>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</si>
  <si>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</si>
  <si>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</si>
  <si>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</si>
  <si>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</si>
  <si>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</si>
  <si>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</si>
  <si>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</si>
  <si>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</si>
  <si>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</si>
  <si>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</si>
  <si>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</si>
  <si>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</si>
  <si>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</si>
  <si>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</si>
  <si>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</si>
  <si>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</si>
  <si>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</si>
  <si>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</si>
  <si>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</si>
  <si>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</si>
  <si>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</si>
  <si>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</si>
  <si>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</si>
  <si>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</si>
  <si>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</si>
  <si>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</si>
  <si>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</si>
  <si>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</si>
  <si>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</si>
  <si>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</si>
  <si>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</si>
  <si>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</si>
  <si>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</si>
  <si>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</si>
  <si>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</si>
  <si>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</si>
  <si>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</si>
  <si>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</si>
  <si>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</si>
  <si>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</si>
  <si>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</si>
  <si>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</si>
  <si>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</si>
  <si>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</si>
  <si>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</si>
  <si>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</si>
  <si>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</si>
  <si>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</si>
  <si>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</si>
  <si>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</si>
  <si>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</si>
  <si>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</si>
  <si>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</si>
  <si>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</si>
  <si>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</si>
  <si>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</si>
  <si>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</si>
  <si>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</si>
  <si>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</si>
  <si>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</si>
  <si>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</si>
  <si>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</si>
  <si>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</si>
  <si>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</si>
  <si>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</si>
  <si>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</si>
  <si>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</si>
  <si>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</si>
  <si>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</si>
  <si>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</si>
  <si>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</si>
  <si>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</si>
  <si>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</si>
  <si>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</si>
  <si>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</si>
  <si>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</si>
  <si>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</si>
  <si>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</si>
  <si>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</si>
  <si>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</si>
  <si>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</si>
  <si>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</si>
  <si>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</si>
  <si>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</si>
  <si>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</si>
  <si>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</si>
  <si>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</si>
  <si>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</si>
  <si>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</si>
  <si>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</si>
  <si>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</si>
  <si>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</si>
  <si>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</si>
  <si>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</si>
  <si>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</si>
  <si>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</si>
  <si>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</si>
  <si>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</si>
  <si>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</si>
  <si>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</si>
  <si>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</si>
  <si>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</si>
  <si>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</si>
  <si>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</si>
  <si>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</si>
  <si>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</si>
  <si>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</si>
  <si>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</si>
  <si>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</si>
  <si>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</si>
  <si>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</si>
  <si>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</si>
  <si>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</si>
  <si>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</si>
  <si>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</si>
  <si>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</si>
  <si>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</si>
  <si>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</si>
  <si>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</si>
  <si>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</si>
  <si>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</si>
  <si>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</si>
  <si>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</si>
  <si>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</si>
  <si>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</si>
  <si>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</si>
  <si>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</si>
  <si>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</si>
  <si>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</si>
  <si>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</si>
  <si>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</si>
  <si>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</si>
  <si>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</si>
  <si>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</si>
  <si>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</si>
  <si>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</si>
  <si>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</si>
  <si>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</si>
  <si>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</si>
  <si>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</si>
  <si>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</si>
  <si>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</si>
  <si>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</si>
  <si>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</si>
  <si>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</si>
  <si>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</si>
  <si>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</si>
  <si>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</si>
  <si>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</si>
  <si>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</si>
  <si>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</si>
  <si>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</si>
  <si>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</si>
  <si>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</si>
  <si>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</si>
  <si>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</si>
  <si>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</si>
  <si>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</si>
  <si>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</si>
  <si>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</si>
  <si>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</si>
  <si>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</si>
  <si>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</si>
  <si>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</si>
  <si>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</si>
  <si>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</si>
  <si>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</si>
  <si>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</si>
  <si>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</si>
  <si>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</si>
  <si>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</si>
  <si>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</si>
  <si>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</si>
  <si>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</si>
  <si>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</si>
  <si>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</si>
  <si>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</si>
  <si>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</si>
  <si>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</si>
  <si>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</si>
  <si>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</si>
  <si>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</si>
  <si>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</si>
  <si>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</si>
  <si>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</si>
  <si>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</si>
  <si>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</si>
  <si>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</si>
  <si>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</si>
  <si>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</si>
  <si>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</si>
  <si>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</si>
  <si>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</si>
  <si>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</si>
  <si>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</si>
  <si>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</si>
  <si>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</si>
  <si>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</si>
  <si>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</si>
  <si>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</si>
  <si>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</si>
  <si>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</si>
  <si>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</si>
  <si>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</si>
  <si>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</si>
  <si>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</si>
  <si>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</si>
  <si>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</si>
  <si>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</si>
  <si>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</si>
  <si>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</si>
  <si>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</si>
  <si>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</si>
  <si>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</si>
  <si>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</si>
  <si>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</si>
  <si>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</si>
  <si>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</si>
  <si>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</si>
  <si>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</si>
  <si>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</si>
  <si>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</si>
  <si>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</si>
  <si>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</si>
  <si>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</si>
  <si>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</si>
  <si>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</si>
  <si>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</si>
  <si>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</si>
  <si>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</si>
  <si>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</si>
  <si>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</si>
  <si>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</si>
  <si>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</si>
  <si>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</si>
  <si>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</si>
  <si>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</si>
  <si>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</si>
  <si>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</si>
  <si>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</si>
  <si>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</si>
  <si>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</si>
  <si>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</si>
  <si>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</si>
  <si>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</si>
  <si>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</si>
  <si>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</si>
  <si>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</si>
  <si>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</si>
  <si>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</si>
  <si>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</si>
  <si>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</si>
  <si>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</si>
  <si>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</si>
  <si>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</si>
  <si>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</si>
  <si>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</si>
  <si>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</si>
  <si>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</si>
  <si>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</si>
  <si>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</si>
  <si>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</si>
  <si>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</si>
  <si>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</si>
  <si>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</si>
  <si>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</si>
  <si>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</si>
  <si>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</si>
  <si>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</si>
  <si>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</si>
  <si>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</si>
  <si>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</si>
  <si>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</si>
  <si>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</si>
  <si>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</si>
  <si>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</si>
  <si>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</si>
  <si>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</si>
  <si>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</si>
  <si>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</si>
  <si>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</si>
  <si>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</si>
  <si>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</si>
  <si>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</si>
  <si>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</si>
  <si>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</si>
  <si>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</si>
  <si>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</si>
  <si>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</si>
  <si>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</si>
  <si>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</si>
  <si>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</si>
  <si>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</si>
  <si>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</si>
  <si>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</si>
  <si>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</si>
  <si>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</si>
  <si>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</si>
  <si>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</si>
  <si>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</si>
  <si>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</si>
  <si>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</si>
  <si>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</si>
  <si>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</si>
  <si>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</si>
  <si>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</si>
  <si>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</si>
  <si>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</si>
  <si>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</si>
  <si>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</si>
  <si>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</si>
  <si>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</si>
  <si>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</si>
  <si>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</si>
  <si>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</si>
  <si>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</si>
  <si>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</si>
  <si>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</si>
  <si>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</si>
  <si>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</si>
  <si>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</si>
  <si>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</si>
  <si>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</si>
  <si>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</si>
  <si>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</si>
  <si>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</si>
  <si>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</si>
  <si>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</si>
  <si>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</si>
  <si>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</si>
  <si>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</si>
  <si>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</si>
  <si>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</si>
  <si>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</si>
  <si>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</si>
  <si>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</si>
  <si>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</si>
  <si>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</si>
  <si>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</si>
  <si>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</si>
  <si>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</si>
  <si>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</si>
  <si>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</si>
  <si>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</si>
  <si>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</si>
  <si>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</si>
  <si>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</si>
  <si>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</si>
  <si>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</si>
  <si>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</si>
  <si>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</si>
  <si>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</si>
  <si>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</si>
  <si>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</si>
  <si>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</si>
  <si>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</si>
  <si>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</si>
  <si>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</si>
  <si>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</si>
  <si>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</si>
  <si>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</si>
  <si>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</si>
  <si>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</si>
  <si>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</si>
  <si>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</si>
  <si>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</si>
  <si>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</si>
  <si>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</si>
  <si>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</si>
  <si>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</si>
  <si>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</si>
  <si>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</si>
  <si>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</si>
  <si>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</si>
  <si>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</si>
  <si>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</si>
  <si>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</si>
  <si>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</si>
  <si>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</si>
  <si>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</si>
  <si>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</si>
  <si>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</si>
  <si>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</si>
  <si>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</si>
  <si>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</si>
  <si>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</si>
  <si>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</si>
  <si>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</si>
  <si>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</si>
  <si>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</si>
  <si>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</si>
  <si>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</si>
  <si>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</si>
  <si>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</si>
  <si>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</si>
  <si>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</si>
  <si>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</si>
  <si>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</si>
  <si>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</si>
  <si>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</si>
  <si>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</si>
  <si>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</si>
  <si>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</si>
  <si>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</si>
  <si>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</si>
  <si>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</si>
  <si>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</si>
  <si>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</si>
  <si>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</si>
  <si>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</si>
  <si>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</si>
  <si>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</si>
  <si>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</si>
  <si>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</si>
  <si>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</si>
  <si>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</si>
  <si>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</si>
  <si>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</si>
  <si>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</si>
  <si>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</si>
  <si>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</si>
  <si>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</si>
  <si>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</si>
  <si>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</si>
  <si>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</si>
  <si>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</si>
  <si>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</si>
  <si>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</si>
  <si>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</si>
  <si>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</si>
  <si>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</si>
  <si>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</si>
  <si>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</si>
  <si>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</si>
  <si>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</si>
  <si>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</si>
  <si>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</si>
  <si>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</si>
  <si>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</si>
  <si>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</si>
  <si>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</si>
  <si>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</si>
  <si>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</si>
  <si>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</si>
  <si>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</si>
  <si>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</si>
  <si>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</si>
  <si>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</si>
  <si>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</si>
  <si>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</si>
  <si>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</si>
  <si>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</si>
  <si>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</si>
  <si>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</si>
  <si>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</si>
  <si>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</si>
  <si>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</si>
  <si>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</si>
  <si>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</si>
  <si>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</si>
  <si>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</si>
  <si>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</si>
  <si>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</si>
  <si>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</si>
  <si>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</si>
  <si>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</si>
  <si>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</si>
  <si>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</si>
  <si>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</si>
  <si>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</si>
  <si>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</si>
  <si>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</si>
  <si>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</si>
  <si>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</si>
  <si>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</si>
  <si>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</si>
  <si>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</si>
  <si>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</si>
  <si>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</si>
  <si>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</si>
  <si>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</si>
  <si>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</si>
  <si>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</si>
  <si>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</si>
  <si>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</si>
  <si>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</si>
  <si>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</si>
  <si>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</si>
  <si>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</si>
  <si>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</si>
  <si>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</si>
  <si>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</si>
  <si>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</si>
  <si>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</si>
  <si>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</si>
  <si>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</si>
  <si>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</si>
  <si>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</si>
  <si>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</si>
  <si>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</si>
  <si>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</si>
  <si>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</si>
  <si>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</si>
  <si>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</si>
  <si>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</si>
  <si>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</si>
  <si>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</si>
  <si>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</si>
  <si>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</si>
  <si>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</si>
  <si>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</si>
  <si>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</si>
  <si>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</si>
  <si>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</si>
  <si>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</si>
  <si>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</si>
  <si>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</si>
  <si>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</si>
  <si>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</si>
  <si>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</si>
  <si>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</si>
  <si>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</si>
  <si>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</si>
  <si>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</si>
  <si>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</si>
  <si>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</si>
  <si>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</si>
  <si>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</si>
  <si>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</si>
  <si>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</si>
  <si>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</si>
  <si>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</si>
  <si>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</si>
  <si>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</si>
  <si>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</si>
  <si>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</si>
  <si>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</si>
  <si>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</si>
  <si>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</si>
  <si>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</si>
  <si>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</si>
  <si>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</si>
  <si>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</si>
  <si>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</si>
  <si>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</si>
  <si>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</si>
  <si>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</si>
  <si>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</si>
  <si>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</si>
  <si>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</si>
  <si>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</si>
  <si>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</si>
  <si>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</si>
  <si>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</si>
  <si>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</si>
  <si>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</si>
  <si>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</si>
  <si>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</si>
  <si>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</si>
  <si>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</si>
  <si>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</si>
  <si>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</si>
  <si>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</si>
  <si>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</si>
  <si>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</si>
  <si>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</si>
  <si>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</si>
  <si>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</si>
  <si>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</si>
  <si>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</si>
  <si>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</si>
  <si>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</si>
  <si>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</si>
  <si>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</si>
  <si>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</si>
  <si>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</si>
  <si>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</si>
  <si>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</si>
  <si>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</si>
  <si>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</si>
  <si>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</si>
  <si>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</si>
  <si>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</si>
  <si>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</si>
  <si>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</si>
  <si>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</si>
  <si>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</si>
  <si>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</si>
  <si>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</si>
  <si>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</si>
  <si>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</si>
  <si>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</si>
  <si>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</si>
  <si>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</si>
  <si>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</si>
  <si>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</si>
  <si>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</si>
  <si>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</si>
  <si>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</si>
  <si>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</si>
  <si>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</si>
  <si>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</si>
  <si>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</si>
  <si>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</si>
  <si>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</si>
  <si>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</si>
  <si>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</si>
  <si>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</si>
  <si>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</si>
  <si>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</si>
  <si>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</si>
  <si>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</si>
  <si>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</si>
  <si>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</si>
  <si>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</si>
  <si>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</si>
  <si>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</si>
  <si>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</si>
  <si>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</si>
  <si>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</si>
  <si>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</si>
  <si>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</si>
  <si>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</si>
  <si>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</si>
  <si>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</si>
  <si>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</si>
  <si>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</si>
  <si>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</si>
  <si>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</si>
  <si>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</si>
  <si>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</si>
  <si>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</si>
  <si>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</si>
  <si>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</si>
  <si>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</si>
  <si>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</si>
  <si>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</si>
  <si>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</si>
  <si>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</si>
  <si>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</si>
  <si>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</si>
  <si>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</si>
  <si>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</si>
  <si>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</si>
  <si>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</si>
  <si>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</si>
  <si>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</si>
  <si>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</si>
  <si>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</si>
  <si>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</si>
  <si>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</si>
  <si>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</si>
  <si>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</si>
  <si>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</si>
  <si>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</si>
  <si>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</si>
  <si>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</si>
  <si>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</si>
  <si>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</si>
  <si>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</si>
  <si>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</si>
  <si>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</si>
  <si>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</si>
  <si>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</si>
  <si>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</si>
  <si>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</si>
  <si>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</si>
  <si>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</si>
  <si>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</si>
  <si>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</si>
  <si>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</si>
  <si>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</si>
  <si>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</si>
  <si>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</si>
  <si>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</si>
  <si>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</si>
  <si>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</si>
  <si>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</si>
  <si>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</si>
  <si>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</si>
  <si>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</si>
  <si>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</si>
  <si>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</si>
  <si>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</si>
  <si>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</si>
  <si>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</si>
  <si>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</si>
  <si>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</si>
  <si>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</si>
  <si>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</si>
  <si>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</si>
  <si>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</si>
  <si>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</si>
  <si>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</si>
  <si>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</si>
  <si>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</si>
  <si>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</si>
  <si>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</si>
  <si>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</si>
  <si>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</si>
  <si>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</si>
  <si>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</si>
  <si>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</si>
  <si>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</si>
  <si>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</si>
  <si>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</si>
  <si>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</si>
  <si>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</si>
  <si>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</si>
  <si>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</si>
  <si>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</si>
  <si>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</si>
  <si>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</si>
  <si>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</si>
  <si>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</si>
  <si>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</si>
  <si>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</si>
  <si>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</si>
  <si>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</si>
  <si>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</si>
  <si>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</si>
  <si>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</si>
  <si>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</si>
  <si>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</si>
  <si>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</si>
  <si>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</si>
  <si>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</si>
  <si>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</si>
  <si>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</si>
  <si>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</si>
  <si>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</si>
  <si>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</si>
  <si>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</si>
  <si>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</si>
  <si>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</si>
  <si>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</si>
  <si>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</si>
  <si>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</si>
  <si>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</si>
  <si>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</si>
  <si>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</si>
  <si>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</si>
  <si>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</si>
  <si>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</si>
  <si>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</si>
  <si>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</si>
  <si>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</si>
  <si>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</si>
  <si>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</si>
  <si>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</si>
  <si>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</si>
  <si>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</si>
  <si>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</si>
  <si>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</si>
  <si>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</si>
  <si>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</si>
  <si>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</si>
  <si>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</si>
  <si>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</si>
  <si>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</si>
  <si>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</si>
  <si>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</si>
  <si>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</si>
  <si>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</si>
  <si>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</si>
  <si>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</si>
  <si>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</si>
  <si>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</si>
  <si>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</si>
  <si>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</si>
  <si>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</si>
  <si>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</si>
  <si>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</si>
  <si>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</si>
  <si>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</si>
  <si>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</si>
  <si>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</si>
  <si>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</si>
  <si>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</si>
  <si>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</si>
  <si>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</si>
  <si>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</si>
  <si>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</si>
  <si>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</si>
  <si>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</si>
  <si>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</si>
  <si>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</si>
  <si>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</si>
  <si>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</si>
  <si>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</si>
  <si>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</si>
  <si>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</si>
  <si>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</si>
  <si>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</si>
  <si>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</si>
  <si>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</si>
  <si>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</si>
  <si>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</si>
  <si>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</si>
  <si>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</si>
  <si>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</si>
  <si>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</si>
  <si>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</si>
  <si>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</si>
  <si>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</si>
  <si>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</si>
  <si>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</si>
  <si>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</si>
  <si>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</si>
  <si>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</si>
  <si>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</si>
  <si>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</si>
  <si>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</si>
  <si>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</si>
  <si>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</si>
  <si>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</si>
  <si>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</si>
  <si>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</si>
  <si>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</si>
  <si>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</si>
  <si>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</si>
  <si>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</si>
  <si>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</si>
  <si>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</si>
  <si>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</si>
  <si>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</si>
  <si>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</si>
  <si>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</si>
  <si>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</si>
  <si>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</si>
  <si>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</si>
  <si>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</si>
  <si>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</si>
  <si>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</si>
  <si>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</si>
  <si>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</si>
  <si>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</si>
  <si>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</si>
  <si>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</si>
  <si>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</si>
  <si>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</si>
  <si>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</si>
  <si>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</si>
  <si>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</si>
  <si>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</si>
  <si>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</si>
  <si>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</si>
  <si>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</si>
  <si>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</si>
  <si>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</si>
  <si>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</si>
  <si>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</si>
  <si>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</si>
  <si>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</si>
  <si>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</si>
  <si>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</si>
  <si>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</si>
  <si>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</si>
  <si>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</si>
  <si>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</si>
  <si>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</si>
  <si>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</si>
  <si>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</si>
  <si>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</si>
  <si>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</si>
  <si>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</si>
  <si>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</si>
  <si>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</si>
  <si>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</si>
  <si>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</si>
  <si>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</si>
  <si>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</si>
  <si>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</si>
  <si>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</si>
  <si>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</si>
  <si>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</si>
  <si>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</si>
  <si>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</si>
  <si>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</si>
  <si>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</si>
  <si>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</si>
  <si>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</si>
  <si>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</si>
  <si>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</si>
  <si>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</si>
  <si>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</si>
  <si>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</si>
  <si>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</si>
  <si>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</si>
  <si>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</si>
  <si>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</si>
  <si>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</si>
  <si>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</si>
  <si>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</si>
  <si>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</si>
  <si>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</si>
  <si>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</si>
  <si>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</si>
  <si>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</si>
  <si>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</si>
  <si>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</si>
  <si>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</si>
  <si>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</si>
  <si>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</si>
  <si>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</si>
  <si>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</si>
  <si>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</si>
  <si>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</si>
  <si>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</si>
  <si>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</si>
  <si>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</si>
  <si>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</si>
  <si>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</si>
  <si>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</si>
  <si>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</si>
  <si>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</si>
  <si>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</si>
  <si>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</si>
  <si>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</si>
  <si>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</si>
  <si>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</si>
  <si>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</si>
  <si>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</si>
  <si>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</si>
  <si>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</si>
  <si>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</si>
  <si>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</si>
  <si>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</si>
  <si>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</si>
  <si>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</si>
  <si>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</si>
  <si>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</si>
  <si>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</si>
  <si>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</si>
  <si>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</si>
  <si>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</si>
  <si>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</si>
  <si>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</si>
  <si>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</si>
  <si>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</si>
  <si>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</si>
  <si>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</si>
  <si>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</si>
  <si>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</si>
  <si>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</si>
  <si>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</si>
  <si>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</si>
  <si>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</si>
  <si>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</si>
  <si>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</si>
  <si>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</si>
  <si>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</si>
  <si>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</si>
  <si>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</si>
  <si>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</si>
  <si>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</si>
  <si>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</si>
  <si>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</si>
  <si>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</si>
  <si>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</si>
  <si>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</si>
  <si>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</si>
  <si>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</si>
  <si>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</si>
  <si>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</si>
  <si>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</si>
  <si>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</si>
  <si>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</si>
  <si>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</si>
  <si>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</si>
  <si>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</si>
  <si>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</si>
  <si>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</si>
  <si>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</si>
  <si>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</si>
  <si>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</si>
  <si>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</si>
  <si>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</si>
  <si>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</si>
  <si>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</si>
  <si>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</si>
  <si>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</si>
  <si>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</si>
  <si>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</si>
  <si>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</si>
  <si>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</si>
  <si>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</si>
  <si>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</si>
  <si>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</si>
  <si>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</si>
  <si>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</si>
  <si>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</si>
  <si>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</si>
  <si>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</si>
  <si>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</si>
  <si>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</si>
  <si>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</si>
  <si>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</si>
  <si>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</si>
  <si>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</si>
  <si>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</si>
  <si>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</si>
  <si>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</si>
  <si>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</si>
  <si>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</si>
  <si>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</si>
  <si>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</si>
  <si>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</si>
  <si>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</si>
  <si>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</si>
  <si>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</si>
  <si>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</si>
  <si>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</si>
  <si>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</si>
  <si>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</si>
  <si>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</si>
  <si>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</si>
  <si>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</si>
  <si>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</si>
  <si>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</si>
  <si>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</si>
  <si>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</si>
  <si>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</si>
  <si>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</si>
  <si>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</si>
  <si>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</si>
  <si>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</si>
  <si>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</si>
  <si>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</si>
  <si>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</si>
  <si>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</si>
  <si>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</si>
  <si>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</si>
  <si>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</si>
  <si>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</si>
  <si>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</si>
  <si>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</si>
  <si>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</si>
  <si>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</si>
  <si>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</si>
  <si>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</si>
  <si>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</si>
  <si>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</si>
  <si>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</si>
  <si>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</si>
  <si>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</si>
  <si>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</si>
  <si>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</si>
  <si>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</si>
  <si>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</si>
  <si>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</si>
  <si>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</si>
  <si>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</si>
  <si>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</si>
  <si>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</si>
  <si>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</si>
  <si>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</si>
  <si>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</si>
  <si>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</si>
  <si>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</si>
  <si>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</si>
  <si>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</si>
  <si>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</si>
  <si>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</si>
  <si>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</si>
  <si>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</si>
  <si>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</si>
  <si>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</si>
  <si>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</si>
  <si>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</si>
  <si>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</si>
  <si>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</si>
  <si>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</si>
  <si>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</si>
  <si>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</si>
  <si>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</si>
  <si>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</si>
  <si>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</si>
  <si>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</si>
  <si>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</si>
  <si>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</si>
  <si>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</si>
  <si>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</si>
  <si>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</si>
  <si>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</si>
  <si>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</si>
  <si>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</si>
  <si>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</si>
  <si>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</si>
  <si>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</si>
  <si>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</si>
  <si>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</si>
  <si>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</si>
  <si>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</si>
  <si>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</si>
  <si>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</si>
  <si>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</si>
  <si>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</si>
  <si>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</si>
  <si>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</si>
  <si>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</si>
  <si>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</si>
  <si>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</si>
  <si>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</si>
  <si>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</si>
  <si>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</si>
  <si>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</si>
  <si>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</si>
  <si>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</si>
  <si>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</si>
  <si>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</si>
  <si>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</si>
  <si>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</si>
  <si>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</si>
  <si>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</si>
  <si>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</si>
  <si>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</si>
  <si>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</si>
  <si>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</si>
  <si>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</si>
  <si>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</si>
  <si>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</si>
  <si>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</si>
  <si>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</si>
  <si>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</si>
  <si>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</si>
  <si>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</si>
  <si>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</si>
  <si>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</si>
  <si>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</si>
  <si>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</si>
  <si>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</si>
  <si>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</si>
  <si>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</si>
  <si>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</si>
  <si>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</si>
  <si>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</si>
  <si>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</si>
  <si>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</si>
  <si>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</si>
  <si>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</si>
  <si>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</si>
  <si>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</si>
  <si>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</si>
  <si>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</si>
  <si>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</si>
  <si>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</si>
  <si>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</si>
  <si>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</si>
  <si>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</si>
  <si>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</si>
  <si>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</si>
  <si>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</si>
  <si>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</si>
  <si>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</si>
  <si>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</si>
  <si>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</si>
  <si>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</si>
  <si>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</si>
  <si>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</si>
  <si>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</si>
  <si>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</si>
  <si>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</si>
  <si>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</si>
  <si>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</si>
  <si>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</si>
  <si>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</si>
  <si>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</si>
  <si>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</si>
  <si>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</si>
  <si>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</si>
  <si>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</si>
  <si>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</si>
  <si>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</si>
  <si>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</si>
  <si>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</si>
  <si>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</si>
  <si>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</si>
  <si>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</si>
  <si>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</si>
  <si>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</si>
  <si>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</si>
  <si>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</si>
  <si>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</si>
  <si>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</si>
  <si>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</si>
  <si>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</si>
  <si>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</si>
  <si>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</si>
  <si>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</si>
  <si>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</si>
  <si>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</si>
  <si>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</si>
  <si>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</si>
  <si>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</si>
  <si>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</si>
  <si>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</si>
  <si>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</si>
  <si>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</si>
  <si>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</si>
  <si>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</si>
  <si>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</si>
  <si>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</si>
  <si>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</si>
  <si>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</si>
  <si>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</si>
  <si>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</si>
  <si>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</si>
  <si>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</si>
  <si>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</si>
  <si>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</si>
  <si>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</si>
  <si>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</si>
  <si>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</si>
  <si>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</si>
  <si>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</si>
  <si>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</si>
  <si>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</si>
  <si>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</si>
  <si>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</si>
  <si>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</si>
  <si>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</si>
  <si>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</si>
  <si>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</si>
  <si>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</si>
  <si>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</si>
  <si>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</si>
  <si>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</si>
  <si>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</si>
  <si>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</si>
  <si>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</si>
  <si>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</si>
  <si>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</si>
  <si>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</si>
  <si>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</si>
  <si>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</si>
  <si>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</si>
  <si>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</si>
  <si>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</si>
  <si>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</si>
  <si>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</si>
  <si>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</si>
  <si>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</si>
  <si>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</si>
  <si>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</si>
  <si>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</si>
  <si>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</si>
  <si>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</si>
  <si>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</si>
  <si>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</si>
  <si>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</si>
  <si>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</si>
  <si>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</si>
  <si>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</si>
  <si>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</si>
  <si>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</si>
  <si>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</si>
  <si>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</si>
  <si>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</si>
  <si>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</si>
  <si>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</si>
  <si>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</si>
  <si>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</si>
  <si>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</si>
  <si>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</si>
  <si>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</si>
  <si>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</si>
  <si>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</si>
  <si>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</si>
  <si>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</si>
  <si>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</si>
  <si>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</si>
  <si>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</si>
  <si>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</si>
  <si>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</si>
  <si>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</si>
  <si>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</si>
  <si>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</si>
  <si>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</si>
  <si>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</si>
  <si>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</si>
  <si>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</si>
  <si>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</si>
  <si>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</si>
  <si>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</si>
  <si>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</si>
  <si>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</si>
  <si>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</si>
  <si>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</si>
  <si>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</si>
  <si>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</si>
  <si>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</si>
  <si>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</si>
  <si>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</si>
  <si>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</si>
  <si>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</si>
  <si>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</si>
  <si>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</si>
  <si>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</si>
  <si>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</si>
  <si>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</si>
  <si>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</si>
  <si>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</si>
  <si>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</si>
  <si>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</si>
  <si>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</si>
  <si>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</si>
  <si>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</si>
  <si>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MURSKO SREDIŠĆE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</si>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</sst>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3883963.07</v>
      </c>
      <c r="D2" s="7">
        <f>'PR-RAS'!E6</f>
        <v>3105025.71</v>
      </c>
      <c r="E2" s="7">
        <v>0</v>
      </c>
      <c r="F2" s="7">
        <v>0</v>
      </c>
      <c r="G2" s="8">
        <f t="shared" ref="G2:G274" si="0">(B2/1000)*(C2*1+D2*2)</f>
        <v>10094.01449</v>
      </c>
      <c r="H2" s="8">
        <f t="shared" ref="H2:H274" si="1">ABS(C2-ROUND(C2,0))+ABS(D2-ROUND(D2,0))</f>
        <v>0.35999999986961484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1343100.47</v>
      </c>
      <c r="D3" s="2">
        <f>'PR-RAS'!E7</f>
        <v>1662431.8900000004</v>
      </c>
      <c r="E3" s="2">
        <v>0</v>
      </c>
      <c r="F3" s="2">
        <v>0</v>
      </c>
      <c r="G3" s="3">
        <f t="shared" si="0"/>
        <v>9335.9285000000018</v>
      </c>
      <c r="H3" s="3">
        <f t="shared" si="1"/>
        <v>0.57999999960884452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1260194.5900000001</v>
      </c>
      <c r="D4" s="2">
        <f>'PR-RAS'!E8</f>
        <v>1584230.6500000004</v>
      </c>
      <c r="E4" s="2">
        <v>0</v>
      </c>
      <c r="F4" s="2">
        <v>0</v>
      </c>
      <c r="G4" s="3">
        <f t="shared" si="0"/>
        <v>13285.967670000002</v>
      </c>
      <c r="H4" s="3">
        <f t="shared" si="1"/>
        <v>0.75999999954365194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1439993.81</v>
      </c>
      <c r="D5" s="2">
        <f>'PR-RAS'!E9</f>
        <v>1705787.61</v>
      </c>
      <c r="E5" s="2">
        <v>0</v>
      </c>
      <c r="F5" s="2">
        <v>0</v>
      </c>
      <c r="G5" s="3">
        <f t="shared" si="0"/>
        <v>19406.276120000002</v>
      </c>
      <c r="H5" s="3">
        <f t="shared" si="1"/>
        <v>0.57999999984167516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59606.2</v>
      </c>
      <c r="D6" s="2">
        <f>'PR-RAS'!E10</f>
        <v>65445.120000000003</v>
      </c>
      <c r="E6" s="2">
        <v>0</v>
      </c>
      <c r="F6" s="2">
        <v>0</v>
      </c>
      <c r="G6" s="3">
        <f t="shared" si="0"/>
        <v>952.48220000000003</v>
      </c>
      <c r="H6" s="3">
        <f t="shared" si="1"/>
        <v>0.31999999999970896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44763.57</v>
      </c>
      <c r="D7" s="2">
        <f>'PR-RAS'!E11</f>
        <v>47258.12</v>
      </c>
      <c r="E7" s="2">
        <v>0</v>
      </c>
      <c r="F7" s="2">
        <v>0</v>
      </c>
      <c r="G7" s="3">
        <f t="shared" si="0"/>
        <v>835.67885999999999</v>
      </c>
      <c r="H7" s="3">
        <f t="shared" si="1"/>
        <v>0.55000000000291038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73509.289999999994</v>
      </c>
      <c r="D8" s="2">
        <f>'PR-RAS'!E12</f>
        <v>117555.02</v>
      </c>
      <c r="E8" s="2">
        <v>0</v>
      </c>
      <c r="F8" s="2">
        <v>0</v>
      </c>
      <c r="G8" s="3">
        <f t="shared" si="0"/>
        <v>2160.3353099999999</v>
      </c>
      <c r="H8" s="3">
        <f t="shared" si="1"/>
        <v>0.30999999999767169</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47261.74</v>
      </c>
      <c r="E10" s="2">
        <v>0</v>
      </c>
      <c r="F10" s="2">
        <v>0</v>
      </c>
      <c r="G10" s="3">
        <f t="shared" si="0"/>
        <v>850.71131999999989</v>
      </c>
      <c r="H10" s="3">
        <f t="shared" si="1"/>
        <v>0.26000000000203727</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357678.28</v>
      </c>
      <c r="D11" s="2">
        <f>'PR-RAS'!E15</f>
        <v>399076.96</v>
      </c>
      <c r="E11" s="2">
        <v>0</v>
      </c>
      <c r="F11" s="2">
        <v>0</v>
      </c>
      <c r="G11" s="3">
        <f t="shared" si="0"/>
        <v>11558.322000000002</v>
      </c>
      <c r="H11" s="3">
        <f t="shared" si="1"/>
        <v>0.32000000000698492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69757.459999999992</v>
      </c>
      <c r="D19" s="2">
        <f>'PR-RAS'!E23</f>
        <v>61614.38</v>
      </c>
      <c r="E19" s="2">
        <v>0</v>
      </c>
      <c r="F19" s="2">
        <v>0</v>
      </c>
      <c r="G19" s="3">
        <f t="shared" si="0"/>
        <v>3473.7519599999991</v>
      </c>
      <c r="H19" s="3">
        <f t="shared" si="1"/>
        <v>0.83999999998923158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8000</v>
      </c>
      <c r="D20" s="2">
        <f>'PR-RAS'!E24</f>
        <v>10017.6</v>
      </c>
      <c r="E20" s="2">
        <v>0</v>
      </c>
      <c r="F20" s="2">
        <v>0</v>
      </c>
      <c r="G20" s="3">
        <f t="shared" si="0"/>
        <v>532.66880000000003</v>
      </c>
      <c r="H20" s="3">
        <f t="shared" si="1"/>
        <v>0.3999999999996362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61757.46</v>
      </c>
      <c r="D23" s="2">
        <f>'PR-RAS'!E27</f>
        <v>51596.78</v>
      </c>
      <c r="E23" s="2">
        <v>0</v>
      </c>
      <c r="F23" s="2">
        <v>0</v>
      </c>
      <c r="G23" s="3">
        <f t="shared" si="0"/>
        <v>3628.9224399999994</v>
      </c>
      <c r="H23" s="3">
        <f t="shared" si="1"/>
        <v>0.68000000000029104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13148.42</v>
      </c>
      <c r="D25" s="2">
        <f>'PR-RAS'!E29</f>
        <v>16586.86</v>
      </c>
      <c r="E25" s="2">
        <v>0</v>
      </c>
      <c r="F25" s="2">
        <v>0</v>
      </c>
      <c r="G25" s="3">
        <f t="shared" si="0"/>
        <v>1111.73136</v>
      </c>
      <c r="H25" s="3">
        <f t="shared" si="1"/>
        <v>0.55999999999949068</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13148.42</v>
      </c>
      <c r="D27" s="2">
        <f>'PR-RAS'!E31</f>
        <v>16586.86</v>
      </c>
      <c r="E27" s="2">
        <v>0</v>
      </c>
      <c r="F27" s="2">
        <v>0</v>
      </c>
      <c r="G27" s="3">
        <f t="shared" si="0"/>
        <v>1204.37564</v>
      </c>
      <c r="H27" s="3">
        <f t="shared" si="1"/>
        <v>0.55999999999949068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2191327.54</v>
      </c>
      <c r="D45" s="2">
        <f>'PR-RAS'!E49</f>
        <v>1145846.6599999999</v>
      </c>
      <c r="E45" s="2">
        <v>0</v>
      </c>
      <c r="F45" s="2">
        <v>0</v>
      </c>
      <c r="G45" s="3">
        <f t="shared" si="0"/>
        <v>197252.91783999995</v>
      </c>
      <c r="H45" s="3">
        <f t="shared" si="1"/>
        <v>0.80000000004656613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779336.45</v>
      </c>
      <c r="D54" s="2">
        <f>'PR-RAS'!E58</f>
        <v>470506.94999999995</v>
      </c>
      <c r="E54" s="2">
        <v>0</v>
      </c>
      <c r="F54" s="2">
        <v>0</v>
      </c>
      <c r="G54" s="3">
        <f t="shared" si="0"/>
        <v>91178.568549999996</v>
      </c>
      <c r="H54" s="3">
        <f t="shared" si="1"/>
        <v>0.5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230361.56</v>
      </c>
      <c r="D55" s="2">
        <f>'PR-RAS'!E59</f>
        <v>188524.58</v>
      </c>
      <c r="E55" s="2">
        <v>0</v>
      </c>
      <c r="F55" s="2">
        <v>0</v>
      </c>
      <c r="G55" s="3">
        <f t="shared" si="0"/>
        <v>32800.178879999999</v>
      </c>
      <c r="H55" s="3">
        <f t="shared" si="1"/>
        <v>0.86000000001513399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548974.89</v>
      </c>
      <c r="D56" s="2">
        <f>'PR-RAS'!E60</f>
        <v>281982.37</v>
      </c>
      <c r="E56" s="2">
        <v>0</v>
      </c>
      <c r="F56" s="2">
        <v>0</v>
      </c>
      <c r="G56" s="3">
        <f t="shared" si="0"/>
        <v>61211.679649999991</v>
      </c>
      <c r="H56" s="3">
        <f t="shared" si="1"/>
        <v>0.47999999998137355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151274.79</v>
      </c>
      <c r="D57" s="2">
        <f>'PR-RAS'!E61</f>
        <v>0</v>
      </c>
      <c r="E57" s="2">
        <v>0</v>
      </c>
      <c r="F57" s="2">
        <v>0</v>
      </c>
      <c r="G57" s="3">
        <f t="shared" si="0"/>
        <v>8471.3882400000002</v>
      </c>
      <c r="H57" s="3">
        <f t="shared" si="1"/>
        <v>0.20999999999185093</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34244.65</v>
      </c>
      <c r="D58" s="2">
        <f>'PR-RAS'!E62</f>
        <v>0</v>
      </c>
      <c r="E58" s="2">
        <v>0</v>
      </c>
      <c r="F58" s="2">
        <v>0</v>
      </c>
      <c r="G58" s="3">
        <f t="shared" si="0"/>
        <v>1951.9450500000003</v>
      </c>
      <c r="H58" s="3">
        <f t="shared" si="1"/>
        <v>0.34999999999854481</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117030.14</v>
      </c>
      <c r="D59" s="2">
        <f>'PR-RAS'!E63</f>
        <v>0</v>
      </c>
      <c r="E59" s="2">
        <v>0</v>
      </c>
      <c r="F59" s="2">
        <v>0</v>
      </c>
      <c r="G59" s="3">
        <f t="shared" si="0"/>
        <v>6787.7481200000002</v>
      </c>
      <c r="H59" s="3">
        <f t="shared" si="1"/>
        <v>0.13999999999941792</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432079.62</v>
      </c>
      <c r="D60" s="2">
        <f>'PR-RAS'!E64</f>
        <v>461066.1</v>
      </c>
      <c r="E60" s="2">
        <v>0</v>
      </c>
      <c r="F60" s="2">
        <v>0</v>
      </c>
      <c r="G60" s="3">
        <f t="shared" si="0"/>
        <v>79898.497379999986</v>
      </c>
      <c r="H60" s="3">
        <f t="shared" si="1"/>
        <v>0.47999999998137355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432079.62</v>
      </c>
      <c r="D63" s="2">
        <f>'PR-RAS'!E67</f>
        <v>461066.1</v>
      </c>
      <c r="E63" s="2">
        <v>0</v>
      </c>
      <c r="F63" s="2">
        <v>0</v>
      </c>
      <c r="G63" s="3">
        <f>(B63/1000)*(C63*1+D63*2)</f>
        <v>83961.132839999991</v>
      </c>
      <c r="H63" s="3">
        <f>ABS(C63-ROUND(C63,0))+ABS(D63-ROUND(D63,0))</f>
        <v>0.47999999998137355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5463.2</v>
      </c>
      <c r="D64" s="2">
        <f>'PR-RAS'!E68</f>
        <v>10923.4</v>
      </c>
      <c r="E64" s="2">
        <v>0</v>
      </c>
      <c r="F64" s="2">
        <v>0</v>
      </c>
      <c r="G64" s="3">
        <f t="shared" si="0"/>
        <v>1720.53</v>
      </c>
      <c r="H64" s="3">
        <f t="shared" si="1"/>
        <v>0.5999999999994543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5463.2</v>
      </c>
      <c r="D65" s="2">
        <f>'PR-RAS'!E69</f>
        <v>10923.4</v>
      </c>
      <c r="E65" s="2">
        <v>0</v>
      </c>
      <c r="F65" s="2">
        <v>0</v>
      </c>
      <c r="G65" s="3">
        <f t="shared" si="0"/>
        <v>1747.8400000000001</v>
      </c>
      <c r="H65" s="3">
        <f t="shared" si="1"/>
        <v>0.5999999999994543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823173.48</v>
      </c>
      <c r="D70" s="2">
        <f>'PR-RAS'!E74</f>
        <v>203350.21</v>
      </c>
      <c r="E70" s="2">
        <v>0</v>
      </c>
      <c r="F70" s="2">
        <v>0</v>
      </c>
      <c r="G70" s="3">
        <f t="shared" si="0"/>
        <v>84861.299100000004</v>
      </c>
      <c r="H70" s="3">
        <f t="shared" si="1"/>
        <v>0.68999999997322448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72958.78</v>
      </c>
      <c r="D71" s="2">
        <f>'PR-RAS'!E75</f>
        <v>81572.95</v>
      </c>
      <c r="E71" s="2">
        <v>0</v>
      </c>
      <c r="F71" s="2">
        <v>0</v>
      </c>
      <c r="G71" s="3">
        <f t="shared" si="0"/>
        <v>16527.327600000001</v>
      </c>
      <c r="H71" s="3">
        <f t="shared" si="1"/>
        <v>0.27000000000407454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750214.7</v>
      </c>
      <c r="D72" s="2">
        <f>'PR-RAS'!E76</f>
        <v>121777.26</v>
      </c>
      <c r="E72" s="2">
        <v>0</v>
      </c>
      <c r="F72" s="2">
        <v>0</v>
      </c>
      <c r="G72" s="3">
        <f t="shared" si="0"/>
        <v>70557.614619999993</v>
      </c>
      <c r="H72" s="3">
        <f t="shared" si="1"/>
        <v>0.56000000004132744</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92862.929999999978</v>
      </c>
      <c r="D78" s="2">
        <f>'PR-RAS'!E82</f>
        <v>20188.29</v>
      </c>
      <c r="E78" s="2">
        <v>0</v>
      </c>
      <c r="F78" s="2">
        <v>0</v>
      </c>
      <c r="G78" s="3">
        <f t="shared" si="0"/>
        <v>10259.442269999998</v>
      </c>
      <c r="H78" s="3">
        <f t="shared" si="1"/>
        <v>0.36000000002240995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682.54</v>
      </c>
      <c r="D79" s="2">
        <f>'PR-RAS'!E83</f>
        <v>493.21</v>
      </c>
      <c r="E79" s="2">
        <v>0</v>
      </c>
      <c r="F79" s="2">
        <v>0</v>
      </c>
      <c r="G79" s="3">
        <f t="shared" si="0"/>
        <v>130.17887999999999</v>
      </c>
      <c r="H79" s="3">
        <f t="shared" si="1"/>
        <v>0.67000000000001592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122.69</v>
      </c>
      <c r="D81" s="2">
        <f>'PR-RAS'!E85</f>
        <v>40.68</v>
      </c>
      <c r="E81" s="2">
        <v>0</v>
      </c>
      <c r="F81" s="2">
        <v>0</v>
      </c>
      <c r="G81" s="3">
        <f t="shared" si="0"/>
        <v>16.324000000000002</v>
      </c>
      <c r="H81" s="3">
        <f t="shared" si="1"/>
        <v>0.63000000000000256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559.85</v>
      </c>
      <c r="D82" s="2">
        <f>'PR-RAS'!E86</f>
        <v>452.53</v>
      </c>
      <c r="E82" s="2">
        <v>0</v>
      </c>
      <c r="F82" s="2">
        <v>0</v>
      </c>
      <c r="G82" s="3">
        <f t="shared" si="0"/>
        <v>118.65770999999999</v>
      </c>
      <c r="H82" s="3">
        <f t="shared" si="1"/>
        <v>0.62000000000000455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92180.389999999985</v>
      </c>
      <c r="D87" s="2">
        <f>'PR-RAS'!E91</f>
        <v>19695.080000000002</v>
      </c>
      <c r="E87" s="2">
        <v>0</v>
      </c>
      <c r="F87" s="2">
        <v>0</v>
      </c>
      <c r="G87" s="3">
        <f t="shared" si="0"/>
        <v>11315.067299999999</v>
      </c>
      <c r="H87" s="3">
        <f t="shared" si="1"/>
        <v>0.46999999998661224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3981.69</v>
      </c>
      <c r="D88" s="2">
        <f>'PR-RAS'!E92</f>
        <v>2678.16</v>
      </c>
      <c r="E88" s="2">
        <v>0</v>
      </c>
      <c r="F88" s="2">
        <v>0</v>
      </c>
      <c r="G88" s="3">
        <f t="shared" si="0"/>
        <v>812.40686999999991</v>
      </c>
      <c r="H88" s="3">
        <f t="shared" si="1"/>
        <v>0.46999999999979991</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14407.52</v>
      </c>
      <c r="D89" s="2">
        <f>'PR-RAS'!E93</f>
        <v>16738.13</v>
      </c>
      <c r="E89" s="2">
        <v>0</v>
      </c>
      <c r="F89" s="2">
        <v>0</v>
      </c>
      <c r="G89" s="3">
        <f t="shared" si="0"/>
        <v>4213.7726399999992</v>
      </c>
      <c r="H89" s="3">
        <f t="shared" si="1"/>
        <v>0.61000000000058208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73791.179999999993</v>
      </c>
      <c r="D90" s="2">
        <f>'PR-RAS'!E94</f>
        <v>278.79000000000002</v>
      </c>
      <c r="E90" s="2">
        <v>0</v>
      </c>
      <c r="F90" s="2">
        <v>0</v>
      </c>
      <c r="G90" s="3">
        <f t="shared" si="0"/>
        <v>6617.0396399999991</v>
      </c>
      <c r="H90" s="3">
        <f t="shared" si="1"/>
        <v>0.38999999999299462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233689.5</v>
      </c>
      <c r="D102" s="2">
        <f>'PR-RAS'!E106</f>
        <v>251082.88</v>
      </c>
      <c r="E102" s="2">
        <v>0</v>
      </c>
      <c r="F102" s="2">
        <v>0</v>
      </c>
      <c r="G102" s="3">
        <f t="shared" si="0"/>
        <v>74321.381260000009</v>
      </c>
      <c r="H102" s="3">
        <f t="shared" si="1"/>
        <v>0.61999999999534339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2098.64</v>
      </c>
      <c r="D103" s="2">
        <f>'PR-RAS'!E107</f>
        <v>1422.82</v>
      </c>
      <c r="E103" s="2">
        <v>0</v>
      </c>
      <c r="F103" s="2">
        <v>0</v>
      </c>
      <c r="G103" s="3">
        <f t="shared" si="0"/>
        <v>504.31655999999992</v>
      </c>
      <c r="H103" s="3">
        <f t="shared" si="1"/>
        <v>0.54000000000019099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2098.64</v>
      </c>
      <c r="D105" s="2">
        <f>'PR-RAS'!E109</f>
        <v>1298.52</v>
      </c>
      <c r="E105" s="2">
        <v>0</v>
      </c>
      <c r="F105" s="2">
        <v>0</v>
      </c>
      <c r="G105" s="3">
        <f t="shared" si="0"/>
        <v>488.35072000000002</v>
      </c>
      <c r="H105" s="3">
        <f t="shared" si="1"/>
        <v>0.84000000000014552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124.3</v>
      </c>
      <c r="E107" s="2">
        <v>0</v>
      </c>
      <c r="F107" s="2">
        <v>0</v>
      </c>
      <c r="G107" s="3">
        <f t="shared" si="0"/>
        <v>26.351599999999998</v>
      </c>
      <c r="H107" s="3">
        <f t="shared" si="1"/>
        <v>0.29999999999999716</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111595.05</v>
      </c>
      <c r="D108" s="2">
        <f>'PR-RAS'!E112</f>
        <v>122438.81</v>
      </c>
      <c r="E108" s="2">
        <v>0</v>
      </c>
      <c r="F108" s="2">
        <v>0</v>
      </c>
      <c r="G108" s="3">
        <f t="shared" si="0"/>
        <v>38142.575689999998</v>
      </c>
      <c r="H108" s="3">
        <f t="shared" si="1"/>
        <v>0.24000000000523869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58.46</v>
      </c>
      <c r="D111" s="2">
        <f>'PR-RAS'!E115</f>
        <v>0</v>
      </c>
      <c r="E111" s="2">
        <v>0</v>
      </c>
      <c r="F111" s="2">
        <v>0</v>
      </c>
      <c r="G111" s="3">
        <f t="shared" si="0"/>
        <v>6.4306000000000001</v>
      </c>
      <c r="H111" s="3">
        <f t="shared" si="1"/>
        <v>0.46000000000000085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111536.59</v>
      </c>
      <c r="D113" s="2">
        <f>'PR-RAS'!E117</f>
        <v>122438.81</v>
      </c>
      <c r="E113" s="2">
        <v>0</v>
      </c>
      <c r="F113" s="2">
        <v>0</v>
      </c>
      <c r="G113" s="3">
        <f t="shared" si="0"/>
        <v>39918.391519999997</v>
      </c>
      <c r="H113" s="3">
        <f t="shared" si="1"/>
        <v>0.60000000000582077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119995.81</v>
      </c>
      <c r="D116" s="2">
        <f>'PR-RAS'!E120</f>
        <v>127221.25</v>
      </c>
      <c r="E116" s="2">
        <v>0</v>
      </c>
      <c r="F116" s="2">
        <v>0</v>
      </c>
      <c r="G116" s="3">
        <f t="shared" si="0"/>
        <v>43060.405650000001</v>
      </c>
      <c r="H116" s="3">
        <f t="shared" si="1"/>
        <v>0.44000000000232831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6524.76</v>
      </c>
      <c r="D117" s="2">
        <f>'PR-RAS'!E121</f>
        <v>2330.98</v>
      </c>
      <c r="E117" s="2">
        <v>0</v>
      </c>
      <c r="F117" s="2">
        <v>0</v>
      </c>
      <c r="G117" s="3">
        <f t="shared" si="0"/>
        <v>1297.6595200000002</v>
      </c>
      <c r="H117" s="3">
        <f t="shared" si="1"/>
        <v>0.25999999999976353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113471.05</v>
      </c>
      <c r="D118" s="2">
        <f>'PR-RAS'!E122</f>
        <v>120448.8</v>
      </c>
      <c r="E118" s="2">
        <v>0</v>
      </c>
      <c r="F118" s="2">
        <v>0</v>
      </c>
      <c r="G118" s="3">
        <f t="shared" si="0"/>
        <v>41461.132050000007</v>
      </c>
      <c r="H118" s="3">
        <f t="shared" si="1"/>
        <v>0.25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4441.47</v>
      </c>
      <c r="E119" s="2">
        <v>0</v>
      </c>
      <c r="F119" s="2">
        <v>0</v>
      </c>
      <c r="G119" s="3">
        <f t="shared" si="0"/>
        <v>1048.1869200000001</v>
      </c>
      <c r="H119" s="3">
        <f t="shared" si="1"/>
        <v>0.47000000000025466</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20003.5</v>
      </c>
      <c r="D121" s="2">
        <f>'PR-RAS'!E125</f>
        <v>19122.900000000001</v>
      </c>
      <c r="E121" s="2">
        <v>0</v>
      </c>
      <c r="F121" s="2">
        <v>0</v>
      </c>
      <c r="G121" s="3">
        <f t="shared" si="0"/>
        <v>6989.9160000000002</v>
      </c>
      <c r="H121" s="3">
        <f t="shared" si="1"/>
        <v>0.59999999999854481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15773.5</v>
      </c>
      <c r="D122" s="2">
        <f>'PR-RAS'!E126</f>
        <v>19122.900000000001</v>
      </c>
      <c r="E122" s="2">
        <v>0</v>
      </c>
      <c r="F122" s="2">
        <v>0</v>
      </c>
      <c r="G122" s="3">
        <f t="shared" si="0"/>
        <v>6536.3352999999997</v>
      </c>
      <c r="H122" s="3">
        <f t="shared" si="1"/>
        <v>0.59999999999854481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15773.5</v>
      </c>
      <c r="D124" s="2">
        <f>'PR-RAS'!E128</f>
        <v>19122.900000000001</v>
      </c>
      <c r="E124" s="2">
        <v>0</v>
      </c>
      <c r="F124" s="2">
        <v>0</v>
      </c>
      <c r="G124" s="3">
        <f t="shared" si="0"/>
        <v>6644.3739000000005</v>
      </c>
      <c r="H124" s="3">
        <f t="shared" si="1"/>
        <v>0.59999999999854481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4230</v>
      </c>
      <c r="D125" s="2">
        <f>'PR-RAS'!E129</f>
        <v>0</v>
      </c>
      <c r="E125" s="2">
        <v>0</v>
      </c>
      <c r="F125" s="2">
        <v>0</v>
      </c>
      <c r="G125" s="3">
        <f t="shared" si="0"/>
        <v>524.52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4230</v>
      </c>
      <c r="D126" s="2">
        <f>'PR-RAS'!E130</f>
        <v>0</v>
      </c>
      <c r="E126" s="2">
        <v>0</v>
      </c>
      <c r="F126" s="2">
        <v>0</v>
      </c>
      <c r="G126" s="3">
        <f t="shared" si="0"/>
        <v>528.75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2979.13</v>
      </c>
      <c r="D136" s="2">
        <f>'PR-RAS'!E140</f>
        <v>6353.09</v>
      </c>
      <c r="E136" s="2">
        <v>0</v>
      </c>
      <c r="F136" s="2">
        <v>0</v>
      </c>
      <c r="G136" s="3">
        <f t="shared" si="0"/>
        <v>2117.5168500000004</v>
      </c>
      <c r="H136" s="3">
        <f t="shared" si="1"/>
        <v>0.22000000000025466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159.26</v>
      </c>
      <c r="D137" s="2">
        <f>'PR-RAS'!E141</f>
        <v>429.42</v>
      </c>
      <c r="E137" s="2">
        <v>0</v>
      </c>
      <c r="F137" s="2">
        <v>0</v>
      </c>
      <c r="G137" s="3">
        <f t="shared" si="0"/>
        <v>138.4616</v>
      </c>
      <c r="H137" s="3">
        <f t="shared" si="1"/>
        <v>0.68000000000000682</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159.26</v>
      </c>
      <c r="D146" s="2">
        <f>'PR-RAS'!E150</f>
        <v>429.42</v>
      </c>
      <c r="E146" s="2">
        <v>0</v>
      </c>
      <c r="F146" s="2">
        <v>0</v>
      </c>
      <c r="G146" s="3">
        <f t="shared" si="0"/>
        <v>147.62449999999998</v>
      </c>
      <c r="H146" s="3">
        <f t="shared" si="1"/>
        <v>0.68000000000000682</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2819.87</v>
      </c>
      <c r="D147" s="2">
        <f>'PR-RAS'!E151</f>
        <v>5923.67</v>
      </c>
      <c r="E147" s="2">
        <v>0</v>
      </c>
      <c r="F147" s="2">
        <v>0</v>
      </c>
      <c r="G147" s="3">
        <f t="shared" si="0"/>
        <v>2141.41266</v>
      </c>
      <c r="H147" s="3">
        <f t="shared" si="1"/>
        <v>0.46000000000003638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2235443.6500000004</v>
      </c>
      <c r="D148" s="2">
        <f>'PR-RAS'!E152</f>
        <v>2149282.8100000005</v>
      </c>
      <c r="E148" s="2">
        <v>0</v>
      </c>
      <c r="F148" s="2">
        <v>0</v>
      </c>
      <c r="G148" s="3">
        <f t="shared" si="0"/>
        <v>960499.3626900001</v>
      </c>
      <c r="H148" s="3">
        <f t="shared" si="1"/>
        <v>0.53999999910593033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784081.76</v>
      </c>
      <c r="D149" s="2">
        <f>'PR-RAS'!E153</f>
        <v>810444.76000000013</v>
      </c>
      <c r="E149" s="2">
        <v>0</v>
      </c>
      <c r="F149" s="2">
        <v>0</v>
      </c>
      <c r="G149" s="3">
        <f t="shared" si="0"/>
        <v>355935.74944000004</v>
      </c>
      <c r="H149" s="3">
        <f t="shared" si="1"/>
        <v>0.47999999986495823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597001.35</v>
      </c>
      <c r="D150" s="2">
        <f>'PR-RAS'!E154</f>
        <v>615832.08000000007</v>
      </c>
      <c r="E150" s="2">
        <v>0</v>
      </c>
      <c r="F150" s="2">
        <v>0</v>
      </c>
      <c r="G150" s="3">
        <f t="shared" si="0"/>
        <v>272471.16099</v>
      </c>
      <c r="H150" s="3">
        <f t="shared" si="1"/>
        <v>0.43000000005122274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580931.31000000006</v>
      </c>
      <c r="D151" s="2">
        <f>'PR-RAS'!E155</f>
        <v>598598.05000000005</v>
      </c>
      <c r="E151" s="2">
        <v>0</v>
      </c>
      <c r="F151" s="2">
        <v>0</v>
      </c>
      <c r="G151" s="3">
        <f t="shared" si="0"/>
        <v>266719.1115</v>
      </c>
      <c r="H151" s="3">
        <f t="shared" si="1"/>
        <v>0.36000000010244548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13607.19</v>
      </c>
      <c r="D152" s="2">
        <f>'PR-RAS'!E156</f>
        <v>14846.55</v>
      </c>
      <c r="E152" s="2">
        <v>0</v>
      </c>
      <c r="F152" s="2">
        <v>0</v>
      </c>
      <c r="G152" s="3">
        <f t="shared" si="0"/>
        <v>6538.3437899999999</v>
      </c>
      <c r="H152" s="3">
        <f t="shared" si="1"/>
        <v>0.64000000000123691</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2462.85</v>
      </c>
      <c r="D153" s="2">
        <f>'PR-RAS'!E157</f>
        <v>2387.48</v>
      </c>
      <c r="E153" s="2">
        <v>0</v>
      </c>
      <c r="F153" s="2">
        <v>0</v>
      </c>
      <c r="G153" s="3">
        <f t="shared" si="0"/>
        <v>1100.1471199999999</v>
      </c>
      <c r="H153" s="3">
        <f t="shared" si="1"/>
        <v>0.63000000000010914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31049.01</v>
      </c>
      <c r="D155" s="2">
        <f>'PR-RAS'!E159</f>
        <v>27048.42</v>
      </c>
      <c r="E155" s="2">
        <v>0</v>
      </c>
      <c r="F155" s="2">
        <v>0</v>
      </c>
      <c r="G155" s="3">
        <f t="shared" si="0"/>
        <v>13112.460899999998</v>
      </c>
      <c r="H155" s="3">
        <f t="shared" si="1"/>
        <v>0.42999999999665306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156031.4</v>
      </c>
      <c r="D156" s="2">
        <f>'PR-RAS'!E160</f>
        <v>167564.26</v>
      </c>
      <c r="E156" s="2">
        <v>0</v>
      </c>
      <c r="F156" s="2">
        <v>0</v>
      </c>
      <c r="G156" s="3">
        <f t="shared" si="0"/>
        <v>76129.787600000011</v>
      </c>
      <c r="H156" s="3">
        <f t="shared" si="1"/>
        <v>0.66000000000349246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63496.71</v>
      </c>
      <c r="D157" s="2">
        <f>'PR-RAS'!E161</f>
        <v>69519.64</v>
      </c>
      <c r="E157" s="2">
        <v>0</v>
      </c>
      <c r="F157" s="2">
        <v>0</v>
      </c>
      <c r="G157" s="3">
        <f t="shared" si="0"/>
        <v>31595.614439999998</v>
      </c>
      <c r="H157" s="3">
        <f t="shared" si="1"/>
        <v>0.65000000000145519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92534.69</v>
      </c>
      <c r="D158" s="2">
        <f>'PR-RAS'!E162</f>
        <v>98044.62</v>
      </c>
      <c r="E158" s="2">
        <v>0</v>
      </c>
      <c r="F158" s="2">
        <v>0</v>
      </c>
      <c r="G158" s="3">
        <f t="shared" si="0"/>
        <v>45313.957009999998</v>
      </c>
      <c r="H158" s="3">
        <f t="shared" si="1"/>
        <v>0.69000000000232831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1005594.9800000001</v>
      </c>
      <c r="D160" s="2">
        <f>'PR-RAS'!E164</f>
        <v>915961.58000000007</v>
      </c>
      <c r="E160" s="2">
        <v>0</v>
      </c>
      <c r="F160" s="2">
        <v>0</v>
      </c>
      <c r="G160" s="3">
        <f t="shared" si="0"/>
        <v>451165.38426000002</v>
      </c>
      <c r="H160" s="3">
        <f t="shared" si="1"/>
        <v>0.43999999982770532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42236.149999999994</v>
      </c>
      <c r="D161" s="2">
        <f>'PR-RAS'!E165</f>
        <v>43850.53</v>
      </c>
      <c r="E161" s="2">
        <v>0</v>
      </c>
      <c r="F161" s="2">
        <v>0</v>
      </c>
      <c r="G161" s="3">
        <f t="shared" si="0"/>
        <v>20789.953600000001</v>
      </c>
      <c r="H161" s="3">
        <f t="shared" si="1"/>
        <v>0.61999999999534339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1398.6</v>
      </c>
      <c r="D162" s="2">
        <f>'PR-RAS'!E166</f>
        <v>1531.55</v>
      </c>
      <c r="E162" s="2">
        <v>0</v>
      </c>
      <c r="F162" s="2">
        <v>0</v>
      </c>
      <c r="G162" s="3">
        <f t="shared" si="0"/>
        <v>718.33370000000002</v>
      </c>
      <c r="H162" s="3">
        <f t="shared" si="1"/>
        <v>0.85000000000013642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27227.32</v>
      </c>
      <c r="D163" s="2">
        <f>'PR-RAS'!E167</f>
        <v>28233.77</v>
      </c>
      <c r="E163" s="2">
        <v>0</v>
      </c>
      <c r="F163" s="2">
        <v>0</v>
      </c>
      <c r="G163" s="3">
        <f t="shared" si="0"/>
        <v>13558.56732</v>
      </c>
      <c r="H163" s="3">
        <f t="shared" si="1"/>
        <v>0.5499999999992724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1738.75</v>
      </c>
      <c r="D164" s="2">
        <f>'PR-RAS'!E168</f>
        <v>1884.49</v>
      </c>
      <c r="E164" s="2">
        <v>0</v>
      </c>
      <c r="F164" s="2">
        <v>0</v>
      </c>
      <c r="G164" s="3">
        <f t="shared" si="0"/>
        <v>897.75999000000002</v>
      </c>
      <c r="H164" s="3">
        <f t="shared" si="1"/>
        <v>0.74000000000000909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11871.48</v>
      </c>
      <c r="D165" s="2">
        <f>'PR-RAS'!E169</f>
        <v>12200.72</v>
      </c>
      <c r="E165" s="2">
        <v>0</v>
      </c>
      <c r="F165" s="2">
        <v>0</v>
      </c>
      <c r="G165" s="3">
        <f t="shared" si="0"/>
        <v>5948.7588800000003</v>
      </c>
      <c r="H165" s="3">
        <f t="shared" si="1"/>
        <v>0.76000000000021828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239181.91999999998</v>
      </c>
      <c r="D166" s="2">
        <f>'PR-RAS'!E170</f>
        <v>200044.84999999998</v>
      </c>
      <c r="E166" s="2">
        <v>0</v>
      </c>
      <c r="F166" s="2">
        <v>0</v>
      </c>
      <c r="G166" s="3">
        <f t="shared" si="0"/>
        <v>105479.81729999998</v>
      </c>
      <c r="H166" s="3">
        <f t="shared" si="1"/>
        <v>0.23000000003958121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25062.12</v>
      </c>
      <c r="D167" s="2">
        <f>'PR-RAS'!E171</f>
        <v>25023.200000000001</v>
      </c>
      <c r="E167" s="2">
        <v>0</v>
      </c>
      <c r="F167" s="2">
        <v>0</v>
      </c>
      <c r="G167" s="3">
        <f t="shared" si="0"/>
        <v>12468.014320000002</v>
      </c>
      <c r="H167" s="3">
        <f t="shared" si="1"/>
        <v>0.31999999999970896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32755.58</v>
      </c>
      <c r="D168" s="2">
        <f>'PR-RAS'!E172</f>
        <v>33994.31</v>
      </c>
      <c r="E168" s="2">
        <v>0</v>
      </c>
      <c r="F168" s="2">
        <v>0</v>
      </c>
      <c r="G168" s="3">
        <f t="shared" si="0"/>
        <v>16824.2814</v>
      </c>
      <c r="H168" s="3">
        <f t="shared" si="1"/>
        <v>0.72999999999592546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75039.960000000006</v>
      </c>
      <c r="D169" s="2">
        <f>'PR-RAS'!E173</f>
        <v>83542.95</v>
      </c>
      <c r="E169" s="2">
        <v>0</v>
      </c>
      <c r="F169" s="2">
        <v>0</v>
      </c>
      <c r="G169" s="3">
        <f t="shared" si="0"/>
        <v>40677.144480000003</v>
      </c>
      <c r="H169" s="3">
        <f t="shared" si="1"/>
        <v>8.999999999650754E-2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78260.210000000006</v>
      </c>
      <c r="D170" s="2">
        <f>'PR-RAS'!E174</f>
        <v>49836.53</v>
      </c>
      <c r="E170" s="2">
        <v>0</v>
      </c>
      <c r="F170" s="2">
        <v>0</v>
      </c>
      <c r="G170" s="3">
        <f t="shared" si="0"/>
        <v>30070.722630000004</v>
      </c>
      <c r="H170" s="3">
        <f t="shared" si="1"/>
        <v>0.680000000007567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27794.59</v>
      </c>
      <c r="D171" s="2">
        <f>'PR-RAS'!E175</f>
        <v>5245.18</v>
      </c>
      <c r="E171" s="2">
        <v>0</v>
      </c>
      <c r="F171" s="2">
        <v>0</v>
      </c>
      <c r="G171" s="3">
        <f t="shared" si="0"/>
        <v>6508.4414999999999</v>
      </c>
      <c r="H171" s="3">
        <f t="shared" si="1"/>
        <v>0.59000000000014552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269.45999999999998</v>
      </c>
      <c r="D173" s="2">
        <f>'PR-RAS'!E177</f>
        <v>2402.6799999999998</v>
      </c>
      <c r="E173" s="2">
        <v>0</v>
      </c>
      <c r="F173" s="2">
        <v>0</v>
      </c>
      <c r="G173" s="3">
        <f t="shared" si="0"/>
        <v>872.86903999999993</v>
      </c>
      <c r="H173" s="3">
        <f t="shared" si="1"/>
        <v>0.78000000000014325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651530.24000000011</v>
      </c>
      <c r="D174" s="2">
        <f>'PR-RAS'!E178</f>
        <v>604450.54000000015</v>
      </c>
      <c r="E174" s="2">
        <v>0</v>
      </c>
      <c r="F174" s="2">
        <v>0</v>
      </c>
      <c r="G174" s="3">
        <f t="shared" si="0"/>
        <v>321854.61836000002</v>
      </c>
      <c r="H174" s="3">
        <f t="shared" si="1"/>
        <v>0.69999999995343387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21640.16</v>
      </c>
      <c r="D175" s="2">
        <f>'PR-RAS'!E179</f>
        <v>14908.77</v>
      </c>
      <c r="E175" s="2">
        <v>0</v>
      </c>
      <c r="F175" s="2">
        <v>0</v>
      </c>
      <c r="G175" s="3">
        <f t="shared" si="0"/>
        <v>8953.639799999999</v>
      </c>
      <c r="H175" s="3">
        <f t="shared" si="1"/>
        <v>0.38999999999941792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95458.8</v>
      </c>
      <c r="D176" s="2">
        <f>'PR-RAS'!E180</f>
        <v>34048.49</v>
      </c>
      <c r="E176" s="2">
        <v>0</v>
      </c>
      <c r="F176" s="2">
        <v>0</v>
      </c>
      <c r="G176" s="3">
        <f t="shared" si="0"/>
        <v>28622.261499999997</v>
      </c>
      <c r="H176" s="3">
        <f t="shared" si="1"/>
        <v>0.68999999999505235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42408.18</v>
      </c>
      <c r="D177" s="2">
        <f>'PR-RAS'!E181</f>
        <v>48891.1</v>
      </c>
      <c r="E177" s="2">
        <v>0</v>
      </c>
      <c r="F177" s="2">
        <v>0</v>
      </c>
      <c r="G177" s="3">
        <f t="shared" si="0"/>
        <v>24673.506880000001</v>
      </c>
      <c r="H177" s="3">
        <f t="shared" si="1"/>
        <v>0.27999999999883585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260380.79</v>
      </c>
      <c r="D178" s="2">
        <f>'PR-RAS'!E182</f>
        <v>279688.82</v>
      </c>
      <c r="E178" s="2">
        <v>0</v>
      </c>
      <c r="F178" s="2">
        <v>0</v>
      </c>
      <c r="G178" s="3">
        <f t="shared" si="0"/>
        <v>145097.24210999999</v>
      </c>
      <c r="H178" s="3">
        <f t="shared" si="1"/>
        <v>0.38999999998486601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15994.04</v>
      </c>
      <c r="D179" s="2">
        <f>'PR-RAS'!E183</f>
        <v>9005.5300000000007</v>
      </c>
      <c r="E179" s="2">
        <v>0</v>
      </c>
      <c r="F179" s="2">
        <v>0</v>
      </c>
      <c r="G179" s="3">
        <f t="shared" si="0"/>
        <v>6052.9078000000009</v>
      </c>
      <c r="H179" s="3">
        <f t="shared" si="1"/>
        <v>0.51000000000021828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17101.37</v>
      </c>
      <c r="D180" s="2">
        <f>'PR-RAS'!E184</f>
        <v>14830.55</v>
      </c>
      <c r="E180" s="2">
        <v>0</v>
      </c>
      <c r="F180" s="2">
        <v>0</v>
      </c>
      <c r="G180" s="3">
        <f t="shared" si="0"/>
        <v>8370.4821300000003</v>
      </c>
      <c r="H180" s="3">
        <f t="shared" si="1"/>
        <v>0.81999999999970896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124953.11</v>
      </c>
      <c r="D181" s="2">
        <f>'PR-RAS'!E185</f>
        <v>146385.32</v>
      </c>
      <c r="E181" s="2">
        <v>0</v>
      </c>
      <c r="F181" s="2">
        <v>0</v>
      </c>
      <c r="G181" s="3">
        <f t="shared" si="0"/>
        <v>75190.274999999994</v>
      </c>
      <c r="H181" s="3">
        <f t="shared" si="1"/>
        <v>0.430000000007567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10838.27</v>
      </c>
      <c r="D182" s="2">
        <f>'PR-RAS'!E186</f>
        <v>12595.3</v>
      </c>
      <c r="E182" s="2">
        <v>0</v>
      </c>
      <c r="F182" s="2">
        <v>0</v>
      </c>
      <c r="G182" s="3">
        <f t="shared" si="0"/>
        <v>6521.2254699999985</v>
      </c>
      <c r="H182" s="3">
        <f t="shared" si="1"/>
        <v>0.56999999999970896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62755.519999999997</v>
      </c>
      <c r="D183" s="2">
        <f>'PR-RAS'!E187</f>
        <v>44096.66</v>
      </c>
      <c r="E183" s="2">
        <v>0</v>
      </c>
      <c r="F183" s="2">
        <v>0</v>
      </c>
      <c r="G183" s="3">
        <f t="shared" si="0"/>
        <v>27472.688879999998</v>
      </c>
      <c r="H183" s="3">
        <f t="shared" si="1"/>
        <v>0.81999999999970896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301.5</v>
      </c>
      <c r="D184" s="2">
        <f>'PR-RAS'!E188</f>
        <v>3511.2</v>
      </c>
      <c r="E184" s="2">
        <v>0</v>
      </c>
      <c r="F184" s="2">
        <v>0</v>
      </c>
      <c r="G184" s="3">
        <f t="shared" si="0"/>
        <v>1340.2737</v>
      </c>
      <c r="H184" s="3">
        <f t="shared" si="1"/>
        <v>0.6999999999998181</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72345.170000000013</v>
      </c>
      <c r="D190" s="2">
        <f>'PR-RAS'!E194</f>
        <v>64104.46</v>
      </c>
      <c r="E190" s="2">
        <v>0</v>
      </c>
      <c r="F190" s="2">
        <v>0</v>
      </c>
      <c r="G190" s="3">
        <f t="shared" si="0"/>
        <v>37904.723010000002</v>
      </c>
      <c r="H190" s="3">
        <f t="shared" si="1"/>
        <v>0.63000000001193257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23851.74</v>
      </c>
      <c r="D191" s="2">
        <f>'PR-RAS'!E195</f>
        <v>10789.39</v>
      </c>
      <c r="E191" s="2">
        <v>0</v>
      </c>
      <c r="F191" s="2">
        <v>0</v>
      </c>
      <c r="G191" s="3">
        <f t="shared" si="0"/>
        <v>8631.7988000000005</v>
      </c>
      <c r="H191" s="3">
        <f t="shared" si="1"/>
        <v>0.64999999999781721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11715.85</v>
      </c>
      <c r="D192" s="2">
        <f>'PR-RAS'!E196</f>
        <v>13329.5</v>
      </c>
      <c r="E192" s="2">
        <v>0</v>
      </c>
      <c r="F192" s="2">
        <v>0</v>
      </c>
      <c r="G192" s="3">
        <f t="shared" si="0"/>
        <v>7329.5963499999998</v>
      </c>
      <c r="H192" s="3">
        <f t="shared" si="1"/>
        <v>0.6499999999996362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32149.58</v>
      </c>
      <c r="D193" s="2">
        <f>'PR-RAS'!E197</f>
        <v>23360.080000000002</v>
      </c>
      <c r="E193" s="2">
        <v>0</v>
      </c>
      <c r="F193" s="2">
        <v>0</v>
      </c>
      <c r="G193" s="3">
        <f t="shared" si="0"/>
        <v>15142.990080000001</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150</v>
      </c>
      <c r="E194" s="2">
        <v>0</v>
      </c>
      <c r="F194" s="2">
        <v>0</v>
      </c>
      <c r="G194" s="3">
        <f t="shared" si="0"/>
        <v>57.9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1660.28</v>
      </c>
      <c r="D195" s="2">
        <f>'PR-RAS'!E199</f>
        <v>9859.4500000000007</v>
      </c>
      <c r="E195" s="2">
        <v>0</v>
      </c>
      <c r="F195" s="2">
        <v>0</v>
      </c>
      <c r="G195" s="3">
        <f t="shared" si="0"/>
        <v>4147.5609199999999</v>
      </c>
      <c r="H195" s="3">
        <f t="shared" si="1"/>
        <v>0.73000000000070031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2967.72</v>
      </c>
      <c r="D197" s="2">
        <f>'PR-RAS'!E201</f>
        <v>6616.04</v>
      </c>
      <c r="E197" s="2">
        <v>0</v>
      </c>
      <c r="F197" s="2">
        <v>0</v>
      </c>
      <c r="G197" s="3">
        <f t="shared" si="0"/>
        <v>3175.1608000000001</v>
      </c>
      <c r="H197" s="3">
        <f t="shared" si="1"/>
        <v>0.32000000000016371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16149.57</v>
      </c>
      <c r="D198" s="2">
        <f>'PR-RAS'!E202</f>
        <v>20885.950000000004</v>
      </c>
      <c r="E198" s="2">
        <v>0</v>
      </c>
      <c r="F198" s="2">
        <v>0</v>
      </c>
      <c r="G198" s="3">
        <f t="shared" si="0"/>
        <v>11410.529590000002</v>
      </c>
      <c r="H198" s="3">
        <f t="shared" si="1"/>
        <v>0.47999999999592546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12009.75</v>
      </c>
      <c r="D204" s="2">
        <f>'PR-RAS'!E208</f>
        <v>16939.440000000002</v>
      </c>
      <c r="E204" s="2">
        <v>0</v>
      </c>
      <c r="F204" s="2">
        <v>0</v>
      </c>
      <c r="G204" s="3">
        <f t="shared" si="0"/>
        <v>9315.3918900000008</v>
      </c>
      <c r="H204" s="3">
        <f t="shared" si="1"/>
        <v>0.69000000000232831</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1.68</v>
      </c>
      <c r="D206" s="2">
        <f>'PR-RAS'!E210</f>
        <v>0</v>
      </c>
      <c r="E206" s="2">
        <v>0</v>
      </c>
      <c r="F206" s="2">
        <v>0</v>
      </c>
      <c r="G206" s="3">
        <f t="shared" si="0"/>
        <v>0.34439999999999998</v>
      </c>
      <c r="H206" s="3">
        <f t="shared" si="1"/>
        <v>0.32000000000000006</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12008.07</v>
      </c>
      <c r="D207" s="2">
        <f>'PR-RAS'!E211</f>
        <v>16497.580000000002</v>
      </c>
      <c r="E207" s="2">
        <v>0</v>
      </c>
      <c r="F207" s="2">
        <v>0</v>
      </c>
      <c r="G207" s="3">
        <f t="shared" si="0"/>
        <v>9270.6653800000004</v>
      </c>
      <c r="H207" s="3">
        <f t="shared" si="1"/>
        <v>0.48999999999796273</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441.86</v>
      </c>
      <c r="E208" s="2">
        <v>0</v>
      </c>
      <c r="F208" s="2">
        <v>0</v>
      </c>
      <c r="G208" s="3">
        <f t="shared" si="0"/>
        <v>182.93003999999999</v>
      </c>
      <c r="H208" s="3">
        <f t="shared" si="1"/>
        <v>0.13999999999998636</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4139.82</v>
      </c>
      <c r="D212" s="2">
        <f>'PR-RAS'!E216</f>
        <v>3946.51</v>
      </c>
      <c r="E212" s="2">
        <v>0</v>
      </c>
      <c r="F212" s="2">
        <v>0</v>
      </c>
      <c r="G212" s="3">
        <f t="shared" si="0"/>
        <v>2538.9292399999999</v>
      </c>
      <c r="H212" s="3">
        <f t="shared" si="1"/>
        <v>0.67000000000007276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4095.12</v>
      </c>
      <c r="D213" s="2">
        <f>'PR-RAS'!E217</f>
        <v>3945.21</v>
      </c>
      <c r="E213" s="2">
        <v>0</v>
      </c>
      <c r="F213" s="2">
        <v>0</v>
      </c>
      <c r="G213" s="3">
        <f t="shared" si="0"/>
        <v>2540.9344799999999</v>
      </c>
      <c r="H213" s="3">
        <f t="shared" si="1"/>
        <v>0.32999999999992724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44.7</v>
      </c>
      <c r="D215" s="2">
        <f>'PR-RAS'!E219</f>
        <v>1.3</v>
      </c>
      <c r="E215" s="2">
        <v>0</v>
      </c>
      <c r="F215" s="2">
        <v>0</v>
      </c>
      <c r="G215" s="3">
        <f t="shared" si="0"/>
        <v>10.122200000000001</v>
      </c>
      <c r="H215" s="3">
        <f t="shared" si="1"/>
        <v>0.5999999999999972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108807.3</v>
      </c>
      <c r="D217" s="2">
        <f>'PR-RAS'!E221</f>
        <v>119818.02</v>
      </c>
      <c r="E217" s="2">
        <v>0</v>
      </c>
      <c r="F217" s="2">
        <v>0</v>
      </c>
      <c r="G217" s="3">
        <f t="shared" si="0"/>
        <v>75263.761440000002</v>
      </c>
      <c r="H217" s="3">
        <f t="shared" si="1"/>
        <v>0.32000000000698492</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108807.3</v>
      </c>
      <c r="D221" s="2">
        <f>'PR-RAS'!E225</f>
        <v>119818.02</v>
      </c>
      <c r="E221" s="2">
        <v>0</v>
      </c>
      <c r="F221" s="2">
        <v>0</v>
      </c>
      <c r="G221" s="3">
        <f t="shared" si="0"/>
        <v>76657.534800000009</v>
      </c>
      <c r="H221" s="3">
        <f t="shared" si="1"/>
        <v>0.32000000000698492</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108807.3</v>
      </c>
      <c r="D223" s="2">
        <f>'PR-RAS'!E227</f>
        <v>119818.02</v>
      </c>
      <c r="E223" s="2">
        <v>0</v>
      </c>
      <c r="F223" s="2">
        <v>0</v>
      </c>
      <c r="G223" s="3">
        <f t="shared" si="0"/>
        <v>77354.421480000005</v>
      </c>
      <c r="H223" s="3">
        <f t="shared" si="1"/>
        <v>0.32000000000698492</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12812</v>
      </c>
      <c r="D226" s="2">
        <f>'PR-RAS'!E230</f>
        <v>18393</v>
      </c>
      <c r="E226" s="2">
        <v>0</v>
      </c>
      <c r="F226" s="2">
        <v>0</v>
      </c>
      <c r="G226" s="3">
        <f t="shared" si="0"/>
        <v>11159.550000000001</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12812</v>
      </c>
      <c r="D242" s="2">
        <f>'PR-RAS'!E246</f>
        <v>18393</v>
      </c>
      <c r="E242" s="2">
        <v>0</v>
      </c>
      <c r="F242" s="2">
        <v>0</v>
      </c>
      <c r="G242" s="3">
        <f t="shared" si="0"/>
        <v>11953.118</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12812</v>
      </c>
      <c r="D243" s="2">
        <f>'PR-RAS'!E247</f>
        <v>18393</v>
      </c>
      <c r="E243" s="2">
        <v>0</v>
      </c>
      <c r="F243" s="2">
        <v>0</v>
      </c>
      <c r="G243" s="3">
        <f t="shared" si="0"/>
        <v>12002.716</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112125.75</v>
      </c>
      <c r="D258" s="2">
        <f>'PR-RAS'!E262</f>
        <v>105989.33</v>
      </c>
      <c r="E258" s="2">
        <v>0</v>
      </c>
      <c r="F258" s="2">
        <v>0</v>
      </c>
      <c r="G258" s="3">
        <f t="shared" si="0"/>
        <v>83294.833370000008</v>
      </c>
      <c r="H258" s="3">
        <f t="shared" si="1"/>
        <v>0.58000000000174623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112125.75</v>
      </c>
      <c r="D265" s="2">
        <f>'PR-RAS'!E269</f>
        <v>105989.33</v>
      </c>
      <c r="E265" s="2">
        <v>0</v>
      </c>
      <c r="F265" s="2">
        <v>0</v>
      </c>
      <c r="G265" s="3">
        <f t="shared" si="0"/>
        <v>85563.564240000007</v>
      </c>
      <c r="H265" s="3">
        <f t="shared" si="1"/>
        <v>0.58000000000174623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59785.09</v>
      </c>
      <c r="D266" s="2">
        <f>'PR-RAS'!E270</f>
        <v>55480.67</v>
      </c>
      <c r="E266" s="2">
        <v>0</v>
      </c>
      <c r="F266" s="2">
        <v>0</v>
      </c>
      <c r="G266" s="3">
        <f t="shared" si="0"/>
        <v>45247.803950000001</v>
      </c>
      <c r="H266" s="3">
        <f t="shared" si="1"/>
        <v>0.41999999999825377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52340.66</v>
      </c>
      <c r="D267" s="2">
        <f>'PR-RAS'!E271</f>
        <v>50508.66</v>
      </c>
      <c r="E267" s="2">
        <v>0</v>
      </c>
      <c r="F267" s="2">
        <v>0</v>
      </c>
      <c r="G267" s="3">
        <f t="shared" si="0"/>
        <v>40793.222680000006</v>
      </c>
      <c r="H267" s="3">
        <f t="shared" si="1"/>
        <v>0.67999999999301508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195872.28999999998</v>
      </c>
      <c r="D269" s="2">
        <f>'PR-RAS'!E273</f>
        <v>157790.17000000001</v>
      </c>
      <c r="E269" s="2">
        <v>0</v>
      </c>
      <c r="F269" s="2">
        <v>0</v>
      </c>
      <c r="G269" s="3">
        <f t="shared" si="0"/>
        <v>137069.30484</v>
      </c>
      <c r="H269" s="3">
        <f t="shared" si="1"/>
        <v>0.45999999999185093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161357.57999999999</v>
      </c>
      <c r="D270" s="2">
        <f>'PR-RAS'!E274</f>
        <v>137812.67000000001</v>
      </c>
      <c r="E270" s="2">
        <v>0</v>
      </c>
      <c r="F270" s="2">
        <v>0</v>
      </c>
      <c r="G270" s="3">
        <f t="shared" si="0"/>
        <v>117548.40548000002</v>
      </c>
      <c r="H270" s="3">
        <f t="shared" si="1"/>
        <v>0.75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161357.57999999999</v>
      </c>
      <c r="D271" s="2">
        <f>'PR-RAS'!E275</f>
        <v>137812.67000000001</v>
      </c>
      <c r="E271" s="2">
        <v>0</v>
      </c>
      <c r="F271" s="2">
        <v>0</v>
      </c>
      <c r="G271" s="3">
        <f t="shared" si="0"/>
        <v>117985.38840000003</v>
      </c>
      <c r="H271" s="3">
        <f t="shared" si="1"/>
        <v>0.75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9700</v>
      </c>
      <c r="D274" s="2">
        <f>'PR-RAS'!E278</f>
        <v>19977.5</v>
      </c>
      <c r="E274" s="2">
        <v>0</v>
      </c>
      <c r="F274" s="2">
        <v>0</v>
      </c>
      <c r="G274" s="3">
        <f t="shared" si="0"/>
        <v>13555.815000000001</v>
      </c>
      <c r="H274" s="3">
        <f t="shared" si="1"/>
        <v>0.5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9700</v>
      </c>
      <c r="D275" s="2">
        <f>'PR-RAS'!E279</f>
        <v>19977.5</v>
      </c>
      <c r="E275" s="2">
        <v>0</v>
      </c>
      <c r="F275" s="2">
        <v>0</v>
      </c>
      <c r="G275" s="3">
        <f t="shared" ref="G275:G528" si="12">(B275/1000)*(C275*1+D275*2)</f>
        <v>13605.470000000001</v>
      </c>
      <c r="H275" s="3">
        <f t="shared" ref="H275:H528" si="13">ABS(C275-ROUND(C275,0))+ABS(D275-ROUND(D275,0))</f>
        <v>0.5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24814.71</v>
      </c>
      <c r="D285" s="2">
        <f>'PR-RAS'!E289</f>
        <v>0</v>
      </c>
      <c r="E285" s="2">
        <v>0</v>
      </c>
      <c r="F285" s="2">
        <v>0</v>
      </c>
      <c r="G285" s="3">
        <f t="shared" si="12"/>
        <v>7047.3776399999988</v>
      </c>
      <c r="H285" s="3">
        <f t="shared" si="13"/>
        <v>0.29000000000087311</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24814.71</v>
      </c>
      <c r="D286" s="2">
        <f>'PR-RAS'!E290</f>
        <v>0</v>
      </c>
      <c r="E286" s="2">
        <v>0</v>
      </c>
      <c r="F286" s="2">
        <v>0</v>
      </c>
      <c r="G286" s="3">
        <f t="shared" si="12"/>
        <v>7072.1923499999994</v>
      </c>
      <c r="H286" s="3">
        <f t="shared" si="13"/>
        <v>0.29000000000087311</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2235443.6500000004</v>
      </c>
      <c r="D295" s="2">
        <f>'PR-RAS'!E299</f>
        <v>2149282.8100000005</v>
      </c>
      <c r="E295" s="2">
        <v>0</v>
      </c>
      <c r="F295" s="2">
        <v>0</v>
      </c>
      <c r="G295" s="3">
        <f t="shared" si="12"/>
        <v>1920998.7253800002</v>
      </c>
      <c r="H295" s="3">
        <f t="shared" si="13"/>
        <v>0.53999999910593033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1648519.4199999995</v>
      </c>
      <c r="D296" s="2">
        <f>'PR-RAS'!E300</f>
        <v>955742.89999999944</v>
      </c>
      <c r="E296" s="2">
        <v>0</v>
      </c>
      <c r="F296" s="2">
        <v>0</v>
      </c>
      <c r="G296" s="3">
        <f t="shared" si="12"/>
        <v>1050201.5398999995</v>
      </c>
      <c r="H296" s="3">
        <f t="shared" si="13"/>
        <v>0.52000000001862645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128028.37</v>
      </c>
      <c r="D298" s="2">
        <f>'PR-RAS'!E302</f>
        <v>0</v>
      </c>
      <c r="E298" s="2">
        <v>0</v>
      </c>
      <c r="F298" s="2">
        <v>0</v>
      </c>
      <c r="G298" s="3">
        <f t="shared" si="12"/>
        <v>38024.425889999999</v>
      </c>
      <c r="H298" s="3">
        <f t="shared" si="13"/>
        <v>0.36999999999534339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74393.5</v>
      </c>
      <c r="E299" s="2">
        <v>0</v>
      </c>
      <c r="F299" s="2">
        <v>0</v>
      </c>
      <c r="G299" s="3">
        <f t="shared" si="12"/>
        <v>44338.525999999998</v>
      </c>
      <c r="H299" s="3">
        <f t="shared" si="13"/>
        <v>0.5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272577.64</v>
      </c>
      <c r="D300" s="2">
        <f>'PR-RAS'!E304</f>
        <v>188443.86</v>
      </c>
      <c r="E300" s="2">
        <v>0</v>
      </c>
      <c r="F300" s="2">
        <v>0</v>
      </c>
      <c r="G300" s="3">
        <f t="shared" si="12"/>
        <v>194190.14263999998</v>
      </c>
      <c r="H300" s="3">
        <f t="shared" si="13"/>
        <v>0.5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1190.6300000000001</v>
      </c>
      <c r="D301" s="2">
        <f>'PR-RAS'!E305</f>
        <v>267.95999999999998</v>
      </c>
      <c r="E301" s="2">
        <v>0</v>
      </c>
      <c r="F301" s="2">
        <v>0</v>
      </c>
      <c r="G301" s="3">
        <f t="shared" si="12"/>
        <v>517.96500000000003</v>
      </c>
      <c r="H301" s="3">
        <f t="shared" si="13"/>
        <v>0.40999999999991132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121425.56</v>
      </c>
      <c r="D303" s="2">
        <f>'PR-RAS'!E308</f>
        <v>155544.97</v>
      </c>
      <c r="E303" s="2">
        <v>0</v>
      </c>
      <c r="F303" s="2">
        <v>0</v>
      </c>
      <c r="G303" s="3">
        <f t="shared" si="12"/>
        <v>130619.681</v>
      </c>
      <c r="H303" s="3">
        <f t="shared" si="13"/>
        <v>0.47000000000116415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111844.25</v>
      </c>
      <c r="D304" s="2">
        <f>'PR-RAS'!E309</f>
        <v>155078.18</v>
      </c>
      <c r="E304" s="2">
        <v>0</v>
      </c>
      <c r="F304" s="2">
        <v>0</v>
      </c>
      <c r="G304" s="3">
        <f t="shared" si="12"/>
        <v>127866.18483</v>
      </c>
      <c r="H304" s="3">
        <f t="shared" si="13"/>
        <v>0.42999999999301508</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111844.25</v>
      </c>
      <c r="D305" s="2">
        <f>'PR-RAS'!E310</f>
        <v>155078.18</v>
      </c>
      <c r="E305" s="2">
        <v>0</v>
      </c>
      <c r="F305" s="2">
        <v>0</v>
      </c>
      <c r="G305" s="3">
        <f t="shared" si="12"/>
        <v>128288.18543999999</v>
      </c>
      <c r="H305" s="3">
        <f t="shared" si="13"/>
        <v>0.42999999999301508</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111844.25</v>
      </c>
      <c r="D306" s="2">
        <f>'PR-RAS'!E311</f>
        <v>155078.18</v>
      </c>
      <c r="E306" s="2">
        <v>0</v>
      </c>
      <c r="F306" s="2">
        <v>0</v>
      </c>
      <c r="G306" s="3">
        <f t="shared" si="12"/>
        <v>128710.18604999999</v>
      </c>
      <c r="H306" s="3">
        <f t="shared" si="13"/>
        <v>0.42999999999301508</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9581.31</v>
      </c>
      <c r="D316" s="2">
        <f>'PR-RAS'!E321</f>
        <v>466.79</v>
      </c>
      <c r="E316" s="2">
        <v>0</v>
      </c>
      <c r="F316" s="2">
        <v>0</v>
      </c>
      <c r="G316" s="3">
        <f t="shared" si="12"/>
        <v>3312.1903499999999</v>
      </c>
      <c r="H316" s="3">
        <f t="shared" si="13"/>
        <v>0.51999999999947022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9581.31</v>
      </c>
      <c r="D317" s="2">
        <f>'PR-RAS'!E322</f>
        <v>466.79</v>
      </c>
      <c r="E317" s="2">
        <v>0</v>
      </c>
      <c r="F317" s="2">
        <v>0</v>
      </c>
      <c r="G317" s="3">
        <f t="shared" si="12"/>
        <v>3322.7052399999998</v>
      </c>
      <c r="H317" s="3">
        <f t="shared" si="13"/>
        <v>0.51999999999947022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9581.31</v>
      </c>
      <c r="D318" s="2">
        <f>'PR-RAS'!E323</f>
        <v>466.79</v>
      </c>
      <c r="E318" s="2">
        <v>0</v>
      </c>
      <c r="F318" s="2">
        <v>0</v>
      </c>
      <c r="G318" s="3">
        <f t="shared" si="12"/>
        <v>3333.2201299999997</v>
      </c>
      <c r="H318" s="3">
        <f t="shared" si="13"/>
        <v>0.51999999999947022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2463655.13</v>
      </c>
      <c r="D355" s="2">
        <f>'PR-RAS'!E360</f>
        <v>214668.18</v>
      </c>
      <c r="E355" s="2">
        <v>0</v>
      </c>
      <c r="F355" s="2">
        <v>0</v>
      </c>
      <c r="G355" s="3">
        <f t="shared" si="12"/>
        <v>1024118.9874599999</v>
      </c>
      <c r="H355" s="3">
        <f t="shared" si="13"/>
        <v>0.30999999988125637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18916</v>
      </c>
      <c r="D356" s="2">
        <f>'PR-RAS'!E361</f>
        <v>67199.489999999991</v>
      </c>
      <c r="E356" s="2">
        <v>0</v>
      </c>
      <c r="F356" s="2">
        <v>0</v>
      </c>
      <c r="G356" s="3">
        <f t="shared" si="12"/>
        <v>54426.817899999987</v>
      </c>
      <c r="H356" s="3">
        <f t="shared" si="13"/>
        <v>0.48999999999068677</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18916</v>
      </c>
      <c r="D357" s="2">
        <f>'PR-RAS'!E362</f>
        <v>12985</v>
      </c>
      <c r="E357" s="2">
        <v>0</v>
      </c>
      <c r="F357" s="2">
        <v>0</v>
      </c>
      <c r="G357" s="3">
        <f t="shared" si="12"/>
        <v>15979.415999999999</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18916</v>
      </c>
      <c r="D358" s="2">
        <f>'PR-RAS'!E363</f>
        <v>12985</v>
      </c>
      <c r="E358" s="2">
        <v>0</v>
      </c>
      <c r="F358" s="2">
        <v>0</v>
      </c>
      <c r="G358" s="3">
        <f t="shared" si="12"/>
        <v>16024.302</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54214.49</v>
      </c>
      <c r="E361" s="2">
        <v>0</v>
      </c>
      <c r="F361" s="2">
        <v>0</v>
      </c>
      <c r="G361" s="3">
        <f t="shared" si="12"/>
        <v>39034.432799999995</v>
      </c>
      <c r="H361" s="3">
        <f t="shared" si="13"/>
        <v>0.48999999999796273</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54214.49</v>
      </c>
      <c r="E365" s="2">
        <v>0</v>
      </c>
      <c r="F365" s="2">
        <v>0</v>
      </c>
      <c r="G365" s="3">
        <f t="shared" si="12"/>
        <v>39468.148719999997</v>
      </c>
      <c r="H365" s="3">
        <f t="shared" si="13"/>
        <v>0.48999999999796273</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1234272.19</v>
      </c>
      <c r="D368" s="2">
        <f>'PR-RAS'!E373</f>
        <v>142098.69</v>
      </c>
      <c r="E368" s="2">
        <v>0</v>
      </c>
      <c r="F368" s="2">
        <v>0</v>
      </c>
      <c r="G368" s="3">
        <f t="shared" si="12"/>
        <v>557278.33218999987</v>
      </c>
      <c r="H368" s="3">
        <f t="shared" si="13"/>
        <v>0.49999999994179234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1134349.6100000001</v>
      </c>
      <c r="D369" s="2">
        <f>'PR-RAS'!E374</f>
        <v>62941.68</v>
      </c>
      <c r="E369" s="2">
        <v>0</v>
      </c>
      <c r="F369" s="2">
        <v>0</v>
      </c>
      <c r="G369" s="3">
        <f t="shared" si="12"/>
        <v>463765.73296000005</v>
      </c>
      <c r="H369" s="3">
        <f t="shared" si="13"/>
        <v>0.70999999989726348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1012450.39</v>
      </c>
      <c r="D371" s="2">
        <f>'PR-RAS'!E376</f>
        <v>1175</v>
      </c>
      <c r="E371" s="2">
        <v>0</v>
      </c>
      <c r="F371" s="2">
        <v>0</v>
      </c>
      <c r="G371" s="3">
        <f t="shared" si="12"/>
        <v>375476.14429999999</v>
      </c>
      <c r="H371" s="3">
        <f t="shared" si="13"/>
        <v>0.39000000001396984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40226.86</v>
      </c>
      <c r="D372" s="2">
        <f>'PR-RAS'!E377</f>
        <v>58242.83</v>
      </c>
      <c r="E372" s="2">
        <v>0</v>
      </c>
      <c r="F372" s="2">
        <v>0</v>
      </c>
      <c r="G372" s="3">
        <f t="shared" si="12"/>
        <v>58140.344920000003</v>
      </c>
      <c r="H372" s="3">
        <f t="shared" si="13"/>
        <v>0.30999999999767169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81672.36</v>
      </c>
      <c r="D373" s="2">
        <f>'PR-RAS'!E378</f>
        <v>3523.85</v>
      </c>
      <c r="E373" s="2">
        <v>0</v>
      </c>
      <c r="F373" s="2">
        <v>0</v>
      </c>
      <c r="G373" s="3">
        <f t="shared" si="12"/>
        <v>33003.86232</v>
      </c>
      <c r="H373" s="3">
        <f t="shared" si="13"/>
        <v>0.51000000000067303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34339.96</v>
      </c>
      <c r="D374" s="2">
        <f>'PR-RAS'!E379</f>
        <v>30471.34</v>
      </c>
      <c r="E374" s="2">
        <v>0</v>
      </c>
      <c r="F374" s="2">
        <v>0</v>
      </c>
      <c r="G374" s="3">
        <f t="shared" si="12"/>
        <v>35540.424720000003</v>
      </c>
      <c r="H374" s="3">
        <f t="shared" si="13"/>
        <v>0.38000000000101863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258.20999999999998</v>
      </c>
      <c r="E375" s="2">
        <v>0</v>
      </c>
      <c r="F375" s="2">
        <v>0</v>
      </c>
      <c r="G375" s="3">
        <f t="shared" si="12"/>
        <v>193.14107999999999</v>
      </c>
      <c r="H375" s="3">
        <f t="shared" si="13"/>
        <v>0.20999999999997954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20604.810000000001</v>
      </c>
      <c r="D376" s="2">
        <f>'PR-RAS'!E381</f>
        <v>1938</v>
      </c>
      <c r="E376" s="2">
        <v>0</v>
      </c>
      <c r="F376" s="2">
        <v>0</v>
      </c>
      <c r="G376" s="3">
        <f t="shared" si="12"/>
        <v>9180.3037500000009</v>
      </c>
      <c r="H376" s="3">
        <f t="shared" si="13"/>
        <v>0.18999999999869033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10801.88</v>
      </c>
      <c r="E379" s="2">
        <v>0</v>
      </c>
      <c r="F379" s="2">
        <v>0</v>
      </c>
      <c r="G379" s="3">
        <f t="shared" si="12"/>
        <v>8166.2212799999998</v>
      </c>
      <c r="H379" s="3">
        <f t="shared" si="13"/>
        <v>0.12000000000080036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2647.5</v>
      </c>
      <c r="D380" s="2">
        <f>'PR-RAS'!E385</f>
        <v>0</v>
      </c>
      <c r="E380" s="2">
        <v>0</v>
      </c>
      <c r="F380" s="2">
        <v>0</v>
      </c>
      <c r="G380" s="3">
        <f t="shared" si="12"/>
        <v>1003.4025</v>
      </c>
      <c r="H380" s="3">
        <f t="shared" si="13"/>
        <v>0.5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11087.65</v>
      </c>
      <c r="D381" s="2">
        <f>'PR-RAS'!E386</f>
        <v>17473.25</v>
      </c>
      <c r="E381" s="2">
        <v>0</v>
      </c>
      <c r="F381" s="2">
        <v>0</v>
      </c>
      <c r="G381" s="3">
        <f t="shared" si="12"/>
        <v>17492.976999999999</v>
      </c>
      <c r="H381" s="3">
        <f t="shared" si="13"/>
        <v>0.6000000000003638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22658.92</v>
      </c>
      <c r="D388" s="2">
        <f>'PR-RAS'!E393</f>
        <v>5775.67</v>
      </c>
      <c r="E388" s="2">
        <v>0</v>
      </c>
      <c r="F388" s="2">
        <v>0</v>
      </c>
      <c r="G388" s="3">
        <f t="shared" si="12"/>
        <v>13239.370619999998</v>
      </c>
      <c r="H388" s="3">
        <f t="shared" si="13"/>
        <v>0.41000000000167347</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4598.92</v>
      </c>
      <c r="D389" s="2">
        <f>'PR-RAS'!E394</f>
        <v>5775.67</v>
      </c>
      <c r="E389" s="2">
        <v>0</v>
      </c>
      <c r="F389" s="2">
        <v>0</v>
      </c>
      <c r="G389" s="3">
        <f t="shared" si="12"/>
        <v>6266.3008800000007</v>
      </c>
      <c r="H389" s="3">
        <f t="shared" si="13"/>
        <v>0.40999999999985448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18060</v>
      </c>
      <c r="D390" s="2">
        <f>'PR-RAS'!E395</f>
        <v>0</v>
      </c>
      <c r="E390" s="2">
        <v>0</v>
      </c>
      <c r="F390" s="2">
        <v>0</v>
      </c>
      <c r="G390" s="3">
        <f t="shared" si="12"/>
        <v>7025.34</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42923.7</v>
      </c>
      <c r="D396" s="2">
        <f>'PR-RAS'!E401</f>
        <v>42910</v>
      </c>
      <c r="E396" s="2">
        <v>0</v>
      </c>
      <c r="F396" s="2">
        <v>0</v>
      </c>
      <c r="G396" s="3">
        <f t="shared" si="12"/>
        <v>50853.761500000001</v>
      </c>
      <c r="H396" s="3">
        <f t="shared" si="13"/>
        <v>0.30000000000291038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42923.7</v>
      </c>
      <c r="D399" s="2">
        <f>'PR-RAS'!E404</f>
        <v>42910</v>
      </c>
      <c r="E399" s="2">
        <v>0</v>
      </c>
      <c r="F399" s="2">
        <v>0</v>
      </c>
      <c r="G399" s="3">
        <f t="shared" si="12"/>
        <v>51239.992600000005</v>
      </c>
      <c r="H399" s="3">
        <f t="shared" si="13"/>
        <v>0.30000000000291038</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1210466.94</v>
      </c>
      <c r="D407" s="2">
        <f>'PR-RAS'!E412</f>
        <v>5370</v>
      </c>
      <c r="E407" s="2">
        <v>0</v>
      </c>
      <c r="F407" s="2">
        <v>0</v>
      </c>
      <c r="G407" s="3">
        <f t="shared" si="12"/>
        <v>495810.01764000003</v>
      </c>
      <c r="H407" s="3">
        <f t="shared" si="13"/>
        <v>6.0000000055879354E-2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1210466.94</v>
      </c>
      <c r="D408" s="2">
        <f>'PR-RAS'!E413</f>
        <v>5370</v>
      </c>
      <c r="E408" s="2">
        <v>0</v>
      </c>
      <c r="F408" s="2">
        <v>0</v>
      </c>
      <c r="G408" s="3">
        <f t="shared" si="12"/>
        <v>497031.22457999992</v>
      </c>
      <c r="H408" s="3">
        <f t="shared" si="13"/>
        <v>6.0000000055879354E-2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2342229.5699999998</v>
      </c>
      <c r="D413" s="2">
        <f>'PR-RAS'!E418</f>
        <v>59123.209999999992</v>
      </c>
      <c r="E413" s="2">
        <v>0</v>
      </c>
      <c r="F413" s="2">
        <v>0</v>
      </c>
      <c r="G413" s="3">
        <f t="shared" si="12"/>
        <v>1013716.1078799998</v>
      </c>
      <c r="H413" s="3">
        <f t="shared" si="13"/>
        <v>0.64000000015948899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135043.66</v>
      </c>
      <c r="D415" s="2">
        <f>'PR-RAS'!E420</f>
        <v>230065.52</v>
      </c>
      <c r="E415" s="2">
        <v>0</v>
      </c>
      <c r="F415" s="2">
        <v>0</v>
      </c>
      <c r="G415" s="3">
        <f t="shared" si="12"/>
        <v>246402.32579999996</v>
      </c>
      <c r="H415" s="3">
        <f t="shared" si="13"/>
        <v>0.82000000000698492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918.77</v>
      </c>
      <c r="D416" s="2">
        <f>'PR-RAS'!E421</f>
        <v>330.56</v>
      </c>
      <c r="E416" s="2">
        <v>0</v>
      </c>
      <c r="F416" s="2">
        <v>0</v>
      </c>
      <c r="G416" s="3">
        <f t="shared" si="12"/>
        <v>655.65434999999991</v>
      </c>
      <c r="H416" s="3">
        <f t="shared" si="13"/>
        <v>0.67000000000001592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4005388.63</v>
      </c>
      <c r="D417" s="2">
        <f>'PR-RAS'!E422</f>
        <v>3260570.68</v>
      </c>
      <c r="E417" s="2">
        <v>0</v>
      </c>
      <c r="F417" s="2">
        <v>0</v>
      </c>
      <c r="G417" s="3">
        <f t="shared" si="12"/>
        <v>4379036.4758399995</v>
      </c>
      <c r="H417" s="3">
        <f t="shared" si="13"/>
        <v>0.68999999994412065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4699098.78</v>
      </c>
      <c r="D418" s="2">
        <f>'PR-RAS'!E423</f>
        <v>2363950.9900000007</v>
      </c>
      <c r="E418" s="2">
        <v>0</v>
      </c>
      <c r="F418" s="2">
        <v>0</v>
      </c>
      <c r="G418" s="3">
        <f t="shared" si="12"/>
        <v>3931059.3169200006</v>
      </c>
      <c r="H418" s="3">
        <f t="shared" si="13"/>
        <v>0.22999999905005097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896619.68999999948</v>
      </c>
      <c r="E419" s="2">
        <v>0</v>
      </c>
      <c r="F419" s="2">
        <v>0</v>
      </c>
      <c r="G419" s="3">
        <f t="shared" si="12"/>
        <v>749574.06083999958</v>
      </c>
      <c r="H419" s="3">
        <f t="shared" si="13"/>
        <v>0.31000000052154064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693710.15000000037</v>
      </c>
      <c r="D420" s="2">
        <f>'PR-RAS'!E425</f>
        <v>0</v>
      </c>
      <c r="E420" s="2">
        <v>0</v>
      </c>
      <c r="F420" s="2">
        <v>0</v>
      </c>
      <c r="G420" s="3">
        <f t="shared" si="12"/>
        <v>290664.55285000015</v>
      </c>
      <c r="H420" s="3">
        <f t="shared" si="13"/>
        <v>0.15000000037252903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7015.2900000000081</v>
      </c>
      <c r="D422" s="2">
        <f>'PR-RAS'!E427</f>
        <v>304459.02</v>
      </c>
      <c r="E422" s="2">
        <v>0</v>
      </c>
      <c r="F422" s="2">
        <v>0</v>
      </c>
      <c r="G422" s="3">
        <f t="shared" si="12"/>
        <v>259307.93193000002</v>
      </c>
      <c r="H422" s="3">
        <f t="shared" si="13"/>
        <v>0.31000000002677552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273496.41000000003</v>
      </c>
      <c r="D423" s="2">
        <f>'PR-RAS'!E428</f>
        <v>188774.41999999998</v>
      </c>
      <c r="E423" s="2">
        <v>0</v>
      </c>
      <c r="F423" s="2">
        <v>0</v>
      </c>
      <c r="G423" s="3">
        <f t="shared" si="12"/>
        <v>274741.0955</v>
      </c>
      <c r="H423" s="3">
        <f t="shared" si="13"/>
        <v>0.83000000001629815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124865.23999999999</v>
      </c>
      <c r="D529" s="2">
        <f>'PR-RAS'!E535</f>
        <v>183874.62</v>
      </c>
      <c r="E529" s="2">
        <v>0</v>
      </c>
      <c r="F529" s="2">
        <v>0</v>
      </c>
      <c r="G529" s="3">
        <f t="shared" ref="G529:G836" si="14">(B529/1000)*(C529*1+D529*2)</f>
        <v>260100.44544000001</v>
      </c>
      <c r="H529" s="3">
        <f t="shared" ref="H529:H836" si="15">ABS(C529-ROUND(C529,0))+ABS(D529-ROUND(D529,0))</f>
        <v>0.61999999999534339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124865.23999999999</v>
      </c>
      <c r="D591" s="2">
        <f>'PR-RAS'!E597</f>
        <v>183874.62</v>
      </c>
      <c r="E591" s="2">
        <v>0</v>
      </c>
      <c r="F591" s="2">
        <v>0</v>
      </c>
      <c r="G591" s="3">
        <f t="shared" si="14"/>
        <v>290642.54319999996</v>
      </c>
      <c r="H591" s="3">
        <f t="shared" si="15"/>
        <v>0.61999999999534339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990.62</v>
      </c>
      <c r="D597" s="2">
        <f>'PR-RAS'!E603</f>
        <v>0</v>
      </c>
      <c r="E597" s="2">
        <v>0</v>
      </c>
      <c r="F597" s="2">
        <v>0</v>
      </c>
      <c r="G597" s="3">
        <f t="shared" si="14"/>
        <v>590.40951999999993</v>
      </c>
      <c r="H597" s="3">
        <f t="shared" si="15"/>
        <v>0.37999999999999545</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990.62</v>
      </c>
      <c r="D598" s="2">
        <f>'PR-RAS'!E604</f>
        <v>0</v>
      </c>
      <c r="E598" s="2">
        <v>0</v>
      </c>
      <c r="F598" s="2">
        <v>0</v>
      </c>
      <c r="G598" s="3">
        <f t="shared" si="14"/>
        <v>591.40013999999996</v>
      </c>
      <c r="H598" s="3">
        <f t="shared" si="15"/>
        <v>0.37999999999999545</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123874.62</v>
      </c>
      <c r="D603" s="2">
        <f>'PR-RAS'!E609</f>
        <v>183874.62</v>
      </c>
      <c r="E603" s="2">
        <v>0</v>
      </c>
      <c r="F603" s="2">
        <v>0</v>
      </c>
      <c r="G603" s="3">
        <f t="shared" si="14"/>
        <v>295957.56371999998</v>
      </c>
      <c r="H603" s="3">
        <f t="shared" si="15"/>
        <v>0.76000000000931323</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123874.62</v>
      </c>
      <c r="D604" s="2">
        <f>'PR-RAS'!E610</f>
        <v>183874.62</v>
      </c>
      <c r="E604" s="2">
        <v>0</v>
      </c>
      <c r="F604" s="2">
        <v>0</v>
      </c>
      <c r="G604" s="3">
        <f t="shared" si="14"/>
        <v>296449.18757999997</v>
      </c>
      <c r="H604" s="3">
        <f t="shared" si="15"/>
        <v>0.76000000000931323</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124865.23999999999</v>
      </c>
      <c r="D634" s="2">
        <f>'PR-RAS'!E640</f>
        <v>183874.62</v>
      </c>
      <c r="E634" s="2">
        <v>0</v>
      </c>
      <c r="F634" s="2">
        <v>0</v>
      </c>
      <c r="G634" s="3">
        <f t="shared" si="14"/>
        <v>311824.96584000002</v>
      </c>
      <c r="H634" s="3">
        <f t="shared" si="15"/>
        <v>0.61999999999534339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4005388.63</v>
      </c>
      <c r="D637" s="2">
        <f>'PR-RAS'!E643</f>
        <v>3260570.68</v>
      </c>
      <c r="E637" s="2">
        <v>0</v>
      </c>
      <c r="F637" s="2">
        <v>0</v>
      </c>
      <c r="G637" s="3">
        <f t="shared" si="14"/>
        <v>6694873.0736400001</v>
      </c>
      <c r="H637" s="3">
        <f t="shared" si="15"/>
        <v>0.68999999994412065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4823964.0200000005</v>
      </c>
      <c r="D638" s="2">
        <f>'PR-RAS'!E644</f>
        <v>2547825.6100000008</v>
      </c>
      <c r="E638" s="2">
        <v>0</v>
      </c>
      <c r="F638" s="2">
        <v>0</v>
      </c>
      <c r="G638" s="3">
        <f t="shared" si="14"/>
        <v>6318794.9078800017</v>
      </c>
      <c r="H638" s="3">
        <f t="shared" si="15"/>
        <v>0.40999999968335032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712745.06999999937</v>
      </c>
      <c r="E639" s="2">
        <v>0</v>
      </c>
      <c r="F639" s="2">
        <v>0</v>
      </c>
      <c r="G639" s="3">
        <f t="shared" si="14"/>
        <v>909462.70931999921</v>
      </c>
      <c r="H639" s="3">
        <f t="shared" si="15"/>
        <v>6.9999999366700649E-2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818575.3900000006</v>
      </c>
      <c r="D640" s="2">
        <f>'PR-RAS'!E646</f>
        <v>0</v>
      </c>
      <c r="E640" s="2">
        <v>0</v>
      </c>
      <c r="F640" s="2">
        <v>0</v>
      </c>
      <c r="G640" s="3">
        <f t="shared" si="14"/>
        <v>523069.67421000038</v>
      </c>
      <c r="H640" s="3">
        <f t="shared" si="15"/>
        <v>0.39000000059604645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7015.2900000000081</v>
      </c>
      <c r="D642" s="2">
        <f>'PR-RAS'!E648</f>
        <v>304459.02</v>
      </c>
      <c r="E642" s="2">
        <v>0</v>
      </c>
      <c r="F642" s="2">
        <v>0</v>
      </c>
      <c r="G642" s="3">
        <f t="shared" si="14"/>
        <v>394813.26453000004</v>
      </c>
      <c r="H642" s="3">
        <f t="shared" si="15"/>
        <v>0.31000000002677552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408286.04999999935</v>
      </c>
      <c r="E643" s="2">
        <v>0</v>
      </c>
      <c r="F643" s="2">
        <v>0</v>
      </c>
      <c r="G643" s="3">
        <f t="shared" si="14"/>
        <v>524239.2881999992</v>
      </c>
      <c r="H643" s="3">
        <f t="shared" si="15"/>
        <v>4.9999999348074198E-2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825590.68000000063</v>
      </c>
      <c r="D644" s="2">
        <f>'PR-RAS'!E650</f>
        <v>0</v>
      </c>
      <c r="E644" s="2">
        <v>0</v>
      </c>
      <c r="F644" s="2">
        <v>0</v>
      </c>
      <c r="G644" s="3">
        <f t="shared" si="14"/>
        <v>530854.80724000046</v>
      </c>
      <c r="H644" s="3">
        <f t="shared" si="15"/>
        <v>0.31999999936670065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149690.95000000001</v>
      </c>
      <c r="D645" s="2">
        <f>'PR-RAS'!E651</f>
        <v>0</v>
      </c>
      <c r="E645" s="2">
        <v>0</v>
      </c>
      <c r="F645" s="2">
        <v>0</v>
      </c>
      <c r="G645" s="3">
        <f t="shared" si="14"/>
        <v>96400.971800000014</v>
      </c>
      <c r="H645" s="3">
        <f t="shared" si="15"/>
        <v>4.9999999988358468E-2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511179.48</v>
      </c>
      <c r="D646" s="2">
        <f>'PR-RAS'!E653</f>
        <v>192211.59</v>
      </c>
      <c r="E646" s="2">
        <v>0</v>
      </c>
      <c r="F646" s="2">
        <v>0</v>
      </c>
      <c r="G646" s="3">
        <f t="shared" si="14"/>
        <v>577663.71569999994</v>
      </c>
      <c r="H646" s="3">
        <f t="shared" si="15"/>
        <v>0.88999999998486601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4378100.63</v>
      </c>
      <c r="D647" s="2">
        <f>'PR-RAS'!E654</f>
        <v>3663338.15</v>
      </c>
      <c r="E647" s="2">
        <v>0</v>
      </c>
      <c r="F647" s="2">
        <v>0</v>
      </c>
      <c r="G647" s="3">
        <f t="shared" si="14"/>
        <v>7561285.8967800001</v>
      </c>
      <c r="H647" s="3">
        <f t="shared" si="15"/>
        <v>0.52000000001862645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4800580</v>
      </c>
      <c r="D648" s="2">
        <f>'PR-RAS'!E655</f>
        <v>2975169.28</v>
      </c>
      <c r="E648" s="2">
        <v>0</v>
      </c>
      <c r="F648" s="2">
        <v>0</v>
      </c>
      <c r="G648" s="3">
        <f t="shared" si="14"/>
        <v>6955844.3083199989</v>
      </c>
      <c r="H648" s="3">
        <f t="shared" si="15"/>
        <v>0.27999999979510903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88700.109999999404</v>
      </c>
      <c r="D649" s="2">
        <f>'PR-RAS'!E656</f>
        <v>880380.46</v>
      </c>
      <c r="E649" s="2">
        <v>0</v>
      </c>
      <c r="F649" s="2">
        <v>0</v>
      </c>
      <c r="G649" s="3">
        <f t="shared" si="14"/>
        <v>1198450.7474399996</v>
      </c>
      <c r="H649" s="3">
        <f t="shared" si="15"/>
        <v>0.56999999936670065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29</v>
      </c>
      <c r="D650" s="2">
        <f>'PR-RAS'!E657</f>
        <v>26</v>
      </c>
      <c r="E650" s="2">
        <v>0</v>
      </c>
      <c r="F650" s="2">
        <v>0</v>
      </c>
      <c r="G650" s="3">
        <f t="shared" si="14"/>
        <v>52.569000000000003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34</v>
      </c>
      <c r="D651" s="2">
        <f>'PR-RAS'!E658</f>
        <v>35</v>
      </c>
      <c r="E651" s="2">
        <v>0</v>
      </c>
      <c r="F651" s="2">
        <v>0</v>
      </c>
      <c r="G651" s="3">
        <f t="shared" si="14"/>
        <v>67.600000000000009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27</v>
      </c>
      <c r="D652" s="2">
        <f>'PR-RAS'!E659</f>
        <v>25</v>
      </c>
      <c r="E652" s="2">
        <v>0</v>
      </c>
      <c r="F652" s="2">
        <v>0</v>
      </c>
      <c r="G652" s="3">
        <f t="shared" si="14"/>
        <v>50.127000000000002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34</v>
      </c>
      <c r="D653" s="2">
        <f>'PR-RAS'!E660</f>
        <v>36</v>
      </c>
      <c r="E653" s="2">
        <v>0</v>
      </c>
      <c r="F653" s="2">
        <v>0</v>
      </c>
      <c r="G653" s="3">
        <f t="shared" si="14"/>
        <v>69.112000000000009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7973.52</v>
      </c>
      <c r="D655" s="2">
        <f>'PR-RAS'!E662</f>
        <v>7055.74</v>
      </c>
      <c r="E655" s="2">
        <v>0</v>
      </c>
      <c r="F655" s="2">
        <v>0</v>
      </c>
      <c r="G655" s="3">
        <f t="shared" si="14"/>
        <v>14443.59</v>
      </c>
      <c r="H655" s="3">
        <f t="shared" si="15"/>
        <v>0.73999999999978172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26.48</v>
      </c>
      <c r="D656" s="2">
        <f>'PR-RAS'!E663</f>
        <v>2961.86</v>
      </c>
      <c r="E656" s="2">
        <v>0</v>
      </c>
      <c r="F656" s="2">
        <v>0</v>
      </c>
      <c r="G656" s="3">
        <f t="shared" ref="G656:G657" si="16">(B656/1000)*(C656*1+D656*2)</f>
        <v>3897.3809999999999</v>
      </c>
      <c r="H656" s="3">
        <f t="shared" ref="H656:H657" si="17">ABS(C656-ROUND(C656,0))+ABS(D656-ROUND(D656,0))</f>
        <v>0.6199999999998731</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61757.46</v>
      </c>
      <c r="D657" s="2">
        <f>'PR-RAS'!E664</f>
        <v>51596.78</v>
      </c>
      <c r="E657" s="2">
        <v>0</v>
      </c>
      <c r="F657" s="2">
        <v>0</v>
      </c>
      <c r="G657" s="3">
        <f t="shared" si="16"/>
        <v>108207.86912</v>
      </c>
      <c r="H657" s="3">
        <f t="shared" si="17"/>
        <v>0.68000000000029104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188088.11</v>
      </c>
      <c r="D662" s="2">
        <f>'PR-RAS'!E669</f>
        <v>160121.31</v>
      </c>
      <c r="E662" s="2">
        <v>0</v>
      </c>
      <c r="F662" s="2">
        <v>0</v>
      </c>
      <c r="G662" s="3">
        <f t="shared" si="14"/>
        <v>336006.61252999998</v>
      </c>
      <c r="H662" s="3">
        <f t="shared" si="15"/>
        <v>0.41999999998370185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1000</v>
      </c>
      <c r="D663" s="2">
        <f>'PR-RAS'!E670</f>
        <v>0</v>
      </c>
      <c r="E663" s="2">
        <v>0</v>
      </c>
      <c r="F663" s="2">
        <v>0</v>
      </c>
      <c r="G663" s="3">
        <f t="shared" si="14"/>
        <v>662</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41273.449999999997</v>
      </c>
      <c r="D665" s="2">
        <f>'PR-RAS'!E672</f>
        <v>28403.27</v>
      </c>
      <c r="E665" s="2">
        <v>0</v>
      </c>
      <c r="F665" s="2">
        <v>0</v>
      </c>
      <c r="G665" s="3">
        <f t="shared" si="14"/>
        <v>65125.113359999996</v>
      </c>
      <c r="H665" s="3">
        <f t="shared" si="15"/>
        <v>0.71999999999752617</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383748.27</v>
      </c>
      <c r="D666" s="2">
        <f>'PR-RAS'!E673</f>
        <v>274636.17</v>
      </c>
      <c r="E666" s="2">
        <v>0</v>
      </c>
      <c r="F666" s="2">
        <v>0</v>
      </c>
      <c r="G666" s="3">
        <f t="shared" si="14"/>
        <v>620458.70565000002</v>
      </c>
      <c r="H666" s="3">
        <f t="shared" si="15"/>
        <v>0.44000000000232831</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165226.62</v>
      </c>
      <c r="D667" s="2">
        <f>'PR-RAS'!E674</f>
        <v>7346.2</v>
      </c>
      <c r="E667" s="2">
        <v>0</v>
      </c>
      <c r="F667" s="2">
        <v>0</v>
      </c>
      <c r="G667" s="3">
        <f t="shared" si="14"/>
        <v>119826.06732</v>
      </c>
      <c r="H667" s="3">
        <f t="shared" si="15"/>
        <v>0.58000000000447471</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34244.65</v>
      </c>
      <c r="D670" s="2">
        <f>'PR-RAS'!E677</f>
        <v>0</v>
      </c>
      <c r="E670" s="2">
        <v>0</v>
      </c>
      <c r="F670" s="2">
        <v>0</v>
      </c>
      <c r="G670" s="3">
        <f t="shared" si="14"/>
        <v>22909.670850000002</v>
      </c>
      <c r="H670" s="3">
        <f t="shared" si="15"/>
        <v>0.34999999999854481</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2600.62</v>
      </c>
      <c r="D674" s="2">
        <f>'PR-RAS'!E681</f>
        <v>0</v>
      </c>
      <c r="E674" s="2">
        <v>0</v>
      </c>
      <c r="F674" s="2">
        <v>0</v>
      </c>
      <c r="G674" s="3">
        <f t="shared" si="14"/>
        <v>1750.2172600000001</v>
      </c>
      <c r="H674" s="3">
        <f t="shared" si="15"/>
        <v>0.38000000000010914</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114429.52</v>
      </c>
      <c r="D675" s="2">
        <f>'PR-RAS'!E682</f>
        <v>0</v>
      </c>
      <c r="E675" s="2">
        <v>0</v>
      </c>
      <c r="F675" s="2">
        <v>0</v>
      </c>
      <c r="G675" s="3">
        <f t="shared" si="14"/>
        <v>77125.496480000002</v>
      </c>
      <c r="H675" s="3">
        <f t="shared" si="15"/>
        <v>0.47999999999592546</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5463.2</v>
      </c>
      <c r="D677" s="2">
        <f>'PR-RAS'!E684</f>
        <v>10923.4</v>
      </c>
      <c r="E677" s="2">
        <v>0</v>
      </c>
      <c r="F677" s="2">
        <v>0</v>
      </c>
      <c r="G677" s="3">
        <f t="shared" si="14"/>
        <v>18461.560000000001</v>
      </c>
      <c r="H677" s="3">
        <f t="shared" si="15"/>
        <v>0.5999999999994543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72958.78</v>
      </c>
      <c r="D695" s="2">
        <f>'PR-RAS'!E702</f>
        <v>81572.95</v>
      </c>
      <c r="E695" s="2">
        <v>0</v>
      </c>
      <c r="F695" s="2">
        <v>0</v>
      </c>
      <c r="G695" s="3">
        <f t="shared" si="14"/>
        <v>163856.64791999999</v>
      </c>
      <c r="H695" s="3">
        <f t="shared" si="15"/>
        <v>0.27000000000407454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750214.7</v>
      </c>
      <c r="D699" s="2">
        <f>'PR-RAS'!E706</f>
        <v>121777.26</v>
      </c>
      <c r="E699" s="2">
        <v>0</v>
      </c>
      <c r="F699" s="2">
        <v>0</v>
      </c>
      <c r="G699" s="3">
        <f t="shared" si="14"/>
        <v>693650.91555999988</v>
      </c>
      <c r="H699" s="3">
        <f t="shared" si="15"/>
        <v>0.56000000004132744</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5084.4799999999996</v>
      </c>
      <c r="D704" s="2">
        <f>'PR-RAS'!E711</f>
        <v>6863.93</v>
      </c>
      <c r="E704" s="2">
        <v>0</v>
      </c>
      <c r="F704" s="2">
        <v>0</v>
      </c>
      <c r="G704" s="3">
        <f t="shared" ref="G704:G707" si="20">(B704/1000)*(C704*1+D704*2)</f>
        <v>13225.07502</v>
      </c>
      <c r="H704" s="3">
        <f t="shared" ref="H704:H707" si="21">ABS(C704-ROUND(C704,0))+ABS(D704-ROUND(D704,0))</f>
        <v>0.5499999999992724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27.94</v>
      </c>
      <c r="D705" s="2">
        <f>'PR-RAS'!E712</f>
        <v>27.78</v>
      </c>
      <c r="E705" s="2">
        <v>0</v>
      </c>
      <c r="F705" s="2">
        <v>0</v>
      </c>
      <c r="G705" s="3">
        <f t="shared" si="20"/>
        <v>58.783999999999999</v>
      </c>
      <c r="H705" s="3">
        <f t="shared" si="21"/>
        <v>0.27999999999999758</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124.3</v>
      </c>
      <c r="E715" s="2">
        <v>0</v>
      </c>
      <c r="F715" s="2">
        <v>0</v>
      </c>
      <c r="G715" s="3">
        <f t="shared" ref="G715:G716" si="22">(B715/1000)*(C715*1+D715*2)</f>
        <v>177.50039999999998</v>
      </c>
      <c r="H715" s="3">
        <f t="shared" ref="H715:H716" si="23">ABS(C715-ROUND(C715,0))+ABS(D715-ROUND(D715,0))</f>
        <v>0.29999999999999716</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85267.23</v>
      </c>
      <c r="D717" s="2">
        <f>'PR-RAS'!E724</f>
        <v>93677.39</v>
      </c>
      <c r="E717" s="2">
        <v>0</v>
      </c>
      <c r="F717" s="2">
        <v>0</v>
      </c>
      <c r="G717" s="3">
        <f t="shared" si="14"/>
        <v>195197.35915999999</v>
      </c>
      <c r="H717" s="3">
        <f t="shared" si="15"/>
        <v>0.61999999999534339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1992.5</v>
      </c>
      <c r="D719" s="2">
        <f>'PR-RAS'!E726</f>
        <v>330.63</v>
      </c>
      <c r="E719" s="2">
        <v>0</v>
      </c>
      <c r="F719" s="2">
        <v>0</v>
      </c>
      <c r="G719" s="3">
        <f t="shared" si="14"/>
        <v>1905.39968</v>
      </c>
      <c r="H719" s="3">
        <f t="shared" si="15"/>
        <v>0.87000000000000455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1038.49</v>
      </c>
      <c r="D726" s="2">
        <f>'PR-RAS'!E733</f>
        <v>16448.419999999998</v>
      </c>
      <c r="E726" s="2">
        <v>0</v>
      </c>
      <c r="F726" s="2">
        <v>0</v>
      </c>
      <c r="G726" s="3">
        <f t="shared" si="14"/>
        <v>24603.114249999995</v>
      </c>
      <c r="H726" s="3">
        <f t="shared" si="15"/>
        <v>0.90999999999826287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10644.73</v>
      </c>
      <c r="D727" s="2">
        <f>'PR-RAS'!E734</f>
        <v>28233.77</v>
      </c>
      <c r="E727" s="2">
        <v>0</v>
      </c>
      <c r="F727" s="2">
        <v>0</v>
      </c>
      <c r="G727" s="3">
        <f t="shared" si="14"/>
        <v>48723.508020000001</v>
      </c>
      <c r="H727" s="3">
        <f t="shared" si="15"/>
        <v>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1571.47</v>
      </c>
      <c r="D729" s="2">
        <f>'PR-RAS'!E736</f>
        <v>1187.72</v>
      </c>
      <c r="E729" s="2">
        <v>0</v>
      </c>
      <c r="F729" s="2">
        <v>0</v>
      </c>
      <c r="G729" s="3">
        <f t="shared" si="14"/>
        <v>2873.3504799999996</v>
      </c>
      <c r="H729" s="3">
        <f t="shared" si="15"/>
        <v>0.75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5077.7</v>
      </c>
      <c r="D730" s="2">
        <f>'PR-RAS'!E737</f>
        <v>3792.64</v>
      </c>
      <c r="E730" s="2">
        <v>0</v>
      </c>
      <c r="F730" s="2">
        <v>0</v>
      </c>
      <c r="G730" s="3">
        <f t="shared" si="14"/>
        <v>9231.3124200000002</v>
      </c>
      <c r="H730" s="3">
        <f t="shared" si="15"/>
        <v>0.66000000000030923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6590.85</v>
      </c>
      <c r="D731" s="2">
        <f>'PR-RAS'!E738</f>
        <v>50386.84</v>
      </c>
      <c r="E731" s="2">
        <v>0</v>
      </c>
      <c r="F731" s="2">
        <v>0</v>
      </c>
      <c r="G731" s="3">
        <f t="shared" si="14"/>
        <v>78376.106899999999</v>
      </c>
      <c r="H731" s="3">
        <f t="shared" si="15"/>
        <v>0.31000000000312866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3485.02</v>
      </c>
      <c r="D732" s="2">
        <f>'PR-RAS'!E739</f>
        <v>4785</v>
      </c>
      <c r="E732" s="2">
        <v>0</v>
      </c>
      <c r="F732" s="2">
        <v>0</v>
      </c>
      <c r="G732" s="3">
        <f t="shared" si="14"/>
        <v>9543.2196199999998</v>
      </c>
      <c r="H732" s="3">
        <f t="shared" si="15"/>
        <v>1.999999999998181E-2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11190.59</v>
      </c>
      <c r="D734" s="2">
        <f>'PR-RAS'!E741</f>
        <v>10789.39</v>
      </c>
      <c r="E734" s="2">
        <v>0</v>
      </c>
      <c r="F734" s="2">
        <v>0</v>
      </c>
      <c r="G734" s="3">
        <f t="shared" si="14"/>
        <v>24019.948209999995</v>
      </c>
      <c r="H734" s="3">
        <f t="shared" si="15"/>
        <v>0.7999999999992724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21.65</v>
      </c>
      <c r="D737" s="2">
        <f>'PR-RAS'!E744</f>
        <v>0</v>
      </c>
      <c r="E737" s="2">
        <v>0</v>
      </c>
      <c r="F737" s="2">
        <v>0</v>
      </c>
      <c r="G737" s="3">
        <f t="shared" si="28"/>
        <v>15.934399999999998</v>
      </c>
      <c r="H737" s="3">
        <f t="shared" si="29"/>
        <v>0.35000000000000142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1.68</v>
      </c>
      <c r="D750" s="2">
        <f>'PR-RAS'!E757</f>
        <v>0</v>
      </c>
      <c r="E750" s="2">
        <v>0</v>
      </c>
      <c r="F750" s="2">
        <v>0</v>
      </c>
      <c r="G750" s="3">
        <f t="shared" si="14"/>
        <v>1.2583199999999999</v>
      </c>
      <c r="H750" s="3">
        <f t="shared" si="15"/>
        <v>0.32000000000000006</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12008.07</v>
      </c>
      <c r="D753" s="2">
        <f>'PR-RAS'!E760</f>
        <v>16497.580000000002</v>
      </c>
      <c r="E753" s="2">
        <v>0</v>
      </c>
      <c r="F753" s="2">
        <v>0</v>
      </c>
      <c r="G753" s="3">
        <f t="shared" si="14"/>
        <v>33842.428960000005</v>
      </c>
      <c r="H753" s="3">
        <f t="shared" si="15"/>
        <v>0.48999999999796273</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8433.42</v>
      </c>
      <c r="D836" s="2">
        <f>'PR-RAS'!E843</f>
        <v>12001.09</v>
      </c>
      <c r="E836" s="2">
        <v>0</v>
      </c>
      <c r="F836" s="2">
        <v>0</v>
      </c>
      <c r="G836" s="3">
        <f t="shared" si="14"/>
        <v>27083.725999999999</v>
      </c>
      <c r="H836" s="3">
        <f t="shared" si="15"/>
        <v>0.51000000000021828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7451.71</v>
      </c>
      <c r="D837" s="2">
        <f>'PR-RAS'!E844</f>
        <v>6563.88</v>
      </c>
      <c r="E837" s="2">
        <v>0</v>
      </c>
      <c r="F837" s="2">
        <v>0</v>
      </c>
      <c r="G837" s="3">
        <f t="shared" ref="G837:G1010" si="34">(B837/1000)*(C837*1+D837*2)</f>
        <v>17204.43692</v>
      </c>
      <c r="H837" s="3">
        <f t="shared" ref="H837:H1095" si="35">ABS(C837-ROUND(C837,0))+ABS(D837-ROUND(D837,0))</f>
        <v>0.40999999999985448</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11474.83</v>
      </c>
      <c r="D839" s="2">
        <f>'PR-RAS'!E846</f>
        <v>11405.89</v>
      </c>
      <c r="E839" s="2">
        <v>0</v>
      </c>
      <c r="F839" s="2">
        <v>0</v>
      </c>
      <c r="G839" s="3">
        <f t="shared" si="34"/>
        <v>28732.179179999999</v>
      </c>
      <c r="H839" s="3">
        <f t="shared" si="35"/>
        <v>0.28000000000065484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15450</v>
      </c>
      <c r="D841" s="2">
        <f>'PR-RAS'!E848</f>
        <v>13800</v>
      </c>
      <c r="E841" s="2">
        <v>0</v>
      </c>
      <c r="F841" s="2">
        <v>0</v>
      </c>
      <c r="G841" s="3">
        <f t="shared" si="34"/>
        <v>36162</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16975.13</v>
      </c>
      <c r="D843" s="2">
        <f>'PR-RAS'!E850</f>
        <v>11709.81</v>
      </c>
      <c r="E843" s="2">
        <v>0</v>
      </c>
      <c r="F843" s="2">
        <v>0</v>
      </c>
      <c r="G843" s="3">
        <f t="shared" si="34"/>
        <v>34012.379499999995</v>
      </c>
      <c r="H843" s="3">
        <f t="shared" si="35"/>
        <v>0.32000000000152795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52340.66</v>
      </c>
      <c r="D848" s="2">
        <f>'PR-RAS'!E855</f>
        <v>50508.66</v>
      </c>
      <c r="E848" s="2">
        <v>0</v>
      </c>
      <c r="F848" s="2">
        <v>0</v>
      </c>
      <c r="G848" s="3">
        <f t="shared" si="34"/>
        <v>129894.20906000001</v>
      </c>
      <c r="H848" s="3">
        <f t="shared" si="35"/>
        <v>0.67999999999301508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24814.71</v>
      </c>
      <c r="D850" s="2">
        <f>'PR-RAS'!E857</f>
        <v>0</v>
      </c>
      <c r="E850" s="2">
        <v>0</v>
      </c>
      <c r="F850" s="2">
        <v>0</v>
      </c>
      <c r="G850" s="3">
        <f t="shared" si="34"/>
        <v>21067.68879</v>
      </c>
      <c r="H850" s="3">
        <f t="shared" si="35"/>
        <v>0.29000000000087311</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990.62</v>
      </c>
      <c r="D967" s="2">
        <f>'PR-RAS'!E974</f>
        <v>0</v>
      </c>
      <c r="E967" s="2">
        <v>0</v>
      </c>
      <c r="F967" s="2">
        <v>0</v>
      </c>
      <c r="G967" s="3">
        <f t="shared" si="34"/>
        <v>956.93891999999994</v>
      </c>
      <c r="H967" s="3">
        <f t="shared" si="35"/>
        <v>0.37999999999999545</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123874.62</v>
      </c>
      <c r="D974" s="2">
        <f>'PR-RAS'!E981</f>
        <v>183874.62</v>
      </c>
      <c r="E974" s="2">
        <v>0</v>
      </c>
      <c r="F974" s="2">
        <v>0</v>
      </c>
      <c r="G974" s="3">
        <f t="shared" si="34"/>
        <v>478350.01577999996</v>
      </c>
      <c r="H974" s="3">
        <f t="shared" si="35"/>
        <v>0.76000000000931323</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3060922.13</v>
      </c>
      <c r="D1581" s="7"/>
      <c r="E1581" s="7">
        <v>0</v>
      </c>
      <c r="F1581" s="7">
        <v>0</v>
      </c>
      <c r="G1581" s="8">
        <f t="shared" ref="G1581:G1685" si="70">B1581/1000*C1581</f>
        <v>3060.9221299999999</v>
      </c>
      <c r="H1581" s="8">
        <f t="shared" ref="H1581:H1685" si="71">ABS(C1581-ROUND(C1581,0))</f>
        <v>0.12999999988824129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2748264.1900000004</v>
      </c>
      <c r="D1582" s="2">
        <v>0</v>
      </c>
      <c r="E1582" s="2">
        <v>0</v>
      </c>
      <c r="F1582" s="2">
        <v>0</v>
      </c>
      <c r="G1582" s="3">
        <f t="shared" si="70"/>
        <v>5496.5283800000007</v>
      </c>
      <c r="H1582" s="3">
        <f t="shared" si="71"/>
        <v>0.19000000040978193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1935413.2700000003</v>
      </c>
      <c r="D1584" s="2">
        <v>0</v>
      </c>
      <c r="E1584" s="2">
        <v>0</v>
      </c>
      <c r="F1584" s="2">
        <v>0</v>
      </c>
      <c r="G1584" s="3">
        <f t="shared" si="70"/>
        <v>7741.653080000001</v>
      </c>
      <c r="H1584" s="3">
        <f t="shared" si="71"/>
        <v>0.2700000002514571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799923</v>
      </c>
      <c r="D1585" s="2">
        <v>0</v>
      </c>
      <c r="E1585" s="2">
        <v>0</v>
      </c>
      <c r="F1585" s="2">
        <v>0</v>
      </c>
      <c r="G1585" s="3">
        <f t="shared" si="70"/>
        <v>3999.6150000000002</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884285.14</v>
      </c>
      <c r="D1586" s="2">
        <v>0</v>
      </c>
      <c r="E1586" s="2">
        <v>0</v>
      </c>
      <c r="F1586" s="2">
        <v>0</v>
      </c>
      <c r="G1586" s="3">
        <f t="shared" si="70"/>
        <v>5305.7108400000006</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37278.620000000003</v>
      </c>
      <c r="D1587" s="2">
        <v>0</v>
      </c>
      <c r="E1587" s="2">
        <v>0</v>
      </c>
      <c r="F1587" s="2">
        <v>0</v>
      </c>
      <c r="G1587" s="3">
        <f t="shared" si="70"/>
        <v>260.95034000000004</v>
      </c>
      <c r="H1587" s="3">
        <f t="shared" si="71"/>
        <v>0.37999999999738066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119818.02</v>
      </c>
      <c r="D1588" s="2">
        <v>0</v>
      </c>
      <c r="E1588" s="2">
        <v>0</v>
      </c>
      <c r="F1588" s="2">
        <v>0</v>
      </c>
      <c r="G1588" s="3">
        <f t="shared" si="70"/>
        <v>958.54416000000003</v>
      </c>
      <c r="H1588" s="3">
        <f t="shared" si="71"/>
        <v>2.0000000004074536E-2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60768.5</v>
      </c>
      <c r="D1590" s="2">
        <v>0</v>
      </c>
      <c r="E1590" s="2">
        <v>0</v>
      </c>
      <c r="F1590" s="2">
        <v>0</v>
      </c>
      <c r="G1590" s="3">
        <f t="shared" si="70"/>
        <v>607.68500000000006</v>
      </c>
      <c r="H1590" s="3">
        <f t="shared" si="71"/>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24752.38</v>
      </c>
      <c r="D1591" s="2">
        <v>0</v>
      </c>
      <c r="E1591" s="2">
        <v>0</v>
      </c>
      <c r="F1591" s="2">
        <v>0</v>
      </c>
      <c r="G1591" s="3">
        <f t="shared" si="70"/>
        <v>272.27618000000001</v>
      </c>
      <c r="H1591" s="3">
        <f t="shared" si="71"/>
        <v>0.38000000000101863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8587.61</v>
      </c>
      <c r="D1592" s="2">
        <v>0</v>
      </c>
      <c r="E1592" s="2">
        <v>0</v>
      </c>
      <c r="F1592" s="2">
        <v>0</v>
      </c>
      <c r="G1592" s="3">
        <f t="shared" si="70"/>
        <v>103.05132</v>
      </c>
      <c r="H1592" s="3">
        <f t="shared" si="71"/>
        <v>0.38999999999941792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199189.62</v>
      </c>
      <c r="D1593" s="2">
        <v>0</v>
      </c>
      <c r="E1593" s="2">
        <v>0</v>
      </c>
      <c r="F1593" s="2">
        <v>0</v>
      </c>
      <c r="G1593" s="3">
        <f t="shared" si="70"/>
        <v>2589.46506</v>
      </c>
      <c r="H1593" s="3">
        <f t="shared" si="71"/>
        <v>0.38000000000465661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613661.30000000005</v>
      </c>
      <c r="D1600" s="2">
        <v>0</v>
      </c>
      <c r="E1600" s="2">
        <v>0</v>
      </c>
      <c r="F1600" s="2">
        <v>0</v>
      </c>
      <c r="G1600" s="3">
        <f>B1600/1000*C1600</f>
        <v>12273.226000000001</v>
      </c>
      <c r="H1600" s="3">
        <f>ABS(C1600-ROUND(C1600,0))</f>
        <v>0.30000000004656613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2919966.8000000003</v>
      </c>
      <c r="D1601" s="2">
        <v>0</v>
      </c>
      <c r="E1601" s="2">
        <v>0</v>
      </c>
      <c r="F1601" s="2">
        <v>0</v>
      </c>
      <c r="G1601" s="3">
        <f t="shared" si="70"/>
        <v>61319.302800000012</v>
      </c>
      <c r="H1601" s="3">
        <f t="shared" si="71"/>
        <v>0.19999999972060323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2000211.1</v>
      </c>
      <c r="D1603" s="2">
        <v>0</v>
      </c>
      <c r="E1603" s="2">
        <v>0</v>
      </c>
      <c r="F1603" s="2">
        <v>0</v>
      </c>
      <c r="G1603" s="3">
        <f t="shared" si="70"/>
        <v>46004.855300000003</v>
      </c>
      <c r="H1603" s="3">
        <f t="shared" si="71"/>
        <v>0.10000000009313226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807332.49</v>
      </c>
      <c r="D1604" s="2">
        <v>0</v>
      </c>
      <c r="E1604" s="2">
        <v>0</v>
      </c>
      <c r="F1604" s="2">
        <v>0</v>
      </c>
      <c r="G1604" s="3">
        <f t="shared" si="70"/>
        <v>19375.979760000002</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958734.31</v>
      </c>
      <c r="D1605" s="2">
        <v>0</v>
      </c>
      <c r="E1605" s="2">
        <v>0</v>
      </c>
      <c r="F1605" s="2">
        <v>0</v>
      </c>
      <c r="G1605" s="3">
        <f t="shared" si="70"/>
        <v>23968.357750000003</v>
      </c>
      <c r="H1605" s="3">
        <f t="shared" si="71"/>
        <v>0.31000000005587935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19396.11</v>
      </c>
      <c r="D1606" s="2">
        <v>0</v>
      </c>
      <c r="E1606" s="2">
        <v>0</v>
      </c>
      <c r="F1606" s="2">
        <v>0</v>
      </c>
      <c r="G1606" s="3">
        <f t="shared" si="70"/>
        <v>504.29885999999999</v>
      </c>
      <c r="H1606" s="3">
        <f t="shared" si="71"/>
        <v>0.11000000000058208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119900.52</v>
      </c>
      <c r="D1607" s="2">
        <v>0</v>
      </c>
      <c r="E1607" s="2">
        <v>0</v>
      </c>
      <c r="F1607" s="2">
        <v>0</v>
      </c>
      <c r="G1607" s="3">
        <f t="shared" si="70"/>
        <v>3237.3140400000002</v>
      </c>
      <c r="H1607" s="3">
        <f t="shared" si="71"/>
        <v>0.47999999999592546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60768.5</v>
      </c>
      <c r="D1609" s="2">
        <v>0</v>
      </c>
      <c r="E1609" s="2">
        <v>0</v>
      </c>
      <c r="F1609" s="2">
        <v>0</v>
      </c>
      <c r="G1609" s="3">
        <f t="shared" si="70"/>
        <v>1762.2865000000002</v>
      </c>
      <c r="H1609" s="3">
        <f t="shared" si="71"/>
        <v>0.5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24752.38</v>
      </c>
      <c r="D1610" s="2">
        <v>0</v>
      </c>
      <c r="E1610" s="2">
        <v>0</v>
      </c>
      <c r="F1610" s="2">
        <v>0</v>
      </c>
      <c r="G1610" s="3">
        <f t="shared" si="70"/>
        <v>742.57140000000004</v>
      </c>
      <c r="H1610" s="3">
        <f t="shared" si="71"/>
        <v>0.38000000000101863</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9326.7900000000009</v>
      </c>
      <c r="D1611" s="2">
        <v>0</v>
      </c>
      <c r="E1611" s="2">
        <v>0</v>
      </c>
      <c r="F1611" s="2">
        <v>0</v>
      </c>
      <c r="G1611" s="3">
        <f t="shared" si="70"/>
        <v>289.13049000000001</v>
      </c>
      <c r="H1611" s="3">
        <f t="shared" si="71"/>
        <v>0.20999999999912689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393692.88</v>
      </c>
      <c r="D1612" s="2">
        <v>0</v>
      </c>
      <c r="E1612" s="2">
        <v>0</v>
      </c>
      <c r="F1612" s="2">
        <v>0</v>
      </c>
      <c r="G1612" s="3">
        <f t="shared" si="70"/>
        <v>12598.17216</v>
      </c>
      <c r="H1612" s="3">
        <f t="shared" si="71"/>
        <v>0.11999999999534339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183874.62</v>
      </c>
      <c r="D1613" s="2">
        <v>0</v>
      </c>
      <c r="E1613" s="2">
        <v>0</v>
      </c>
      <c r="F1613" s="2">
        <v>0</v>
      </c>
      <c r="G1613" s="3">
        <f t="shared" si="70"/>
        <v>6067.8624600000003</v>
      </c>
      <c r="H1613" s="3">
        <f t="shared" si="71"/>
        <v>0.38000000000465661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183874.62</v>
      </c>
      <c r="D1617" s="2">
        <v>0</v>
      </c>
      <c r="E1617" s="2">
        <v>0</v>
      </c>
      <c r="F1617" s="2">
        <v>0</v>
      </c>
      <c r="G1617" s="3">
        <f t="shared" si="70"/>
        <v>6803.3609399999996</v>
      </c>
      <c r="H1617" s="3">
        <f t="shared" si="71"/>
        <v>0.38000000000465661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342188.2</v>
      </c>
      <c r="D1619" s="2">
        <v>0</v>
      </c>
      <c r="E1619" s="2">
        <v>0</v>
      </c>
      <c r="F1619" s="2">
        <v>0</v>
      </c>
      <c r="G1619" s="3">
        <f>B1619/1000*C1619</f>
        <v>13345.3398</v>
      </c>
      <c r="H1619" s="3">
        <f>ABS(C1619-ROUND(C1619,0))</f>
        <v>0.20000000001164153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2889219.52</v>
      </c>
      <c r="D1620" s="2">
        <v>0</v>
      </c>
      <c r="E1620" s="2">
        <v>0</v>
      </c>
      <c r="F1620" s="2">
        <v>0</v>
      </c>
      <c r="G1620" s="3">
        <f t="shared" si="70"/>
        <v>115568.78080000001</v>
      </c>
      <c r="H1620" s="3">
        <f t="shared" si="71"/>
        <v>0.47999999998137355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188.16</v>
      </c>
      <c r="D1621" s="2">
        <v>0</v>
      </c>
      <c r="E1621" s="2">
        <v>0</v>
      </c>
      <c r="F1621" s="2">
        <v>0</v>
      </c>
      <c r="G1621" s="3">
        <f t="shared" si="70"/>
        <v>7.7145600000000005</v>
      </c>
      <c r="H1621" s="3">
        <f t="shared" si="71"/>
        <v>0.15999999999999659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188.16</v>
      </c>
      <c r="D1627" s="2">
        <v>0</v>
      </c>
      <c r="E1627" s="2">
        <v>0</v>
      </c>
      <c r="F1627" s="2">
        <v>0</v>
      </c>
      <c r="G1627" s="3">
        <f t="shared" si="70"/>
        <v>8.8435199999999998</v>
      </c>
      <c r="H1627" s="3">
        <f t="shared" si="71"/>
        <v>0.15999999999999659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188.16</v>
      </c>
      <c r="D1663" s="2">
        <v>0</v>
      </c>
      <c r="E1663" s="2">
        <v>0</v>
      </c>
      <c r="F1663" s="2">
        <v>0</v>
      </c>
      <c r="G1663" s="3">
        <f t="shared" si="70"/>
        <v>15.617280000000001</v>
      </c>
      <c r="H1663" s="3">
        <f t="shared" si="71"/>
        <v>0.15999999999999659</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188.16</v>
      </c>
      <c r="D1664" s="2">
        <v>0</v>
      </c>
      <c r="E1664" s="2">
        <v>0</v>
      </c>
      <c r="F1664" s="2">
        <v>0</v>
      </c>
      <c r="G1664" s="3">
        <f t="shared" si="70"/>
        <v>15.805440000000001</v>
      </c>
      <c r="H1664" s="3">
        <f t="shared" si="71"/>
        <v>0.15999999999999659</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2889031.36</v>
      </c>
      <c r="D1680" s="2">
        <v>0</v>
      </c>
      <c r="E1680" s="2">
        <v>0</v>
      </c>
      <c r="F1680" s="2">
        <v>0</v>
      </c>
      <c r="G1680" s="3">
        <f t="shared" si="70"/>
        <v>288903.136</v>
      </c>
      <c r="H1680" s="3">
        <f t="shared" si="71"/>
        <v>0.35999999986961484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253028.94</v>
      </c>
      <c r="D1682" s="2">
        <v>0</v>
      </c>
      <c r="E1682" s="2">
        <v>0</v>
      </c>
      <c r="F1682" s="2">
        <v>0</v>
      </c>
      <c r="G1682" s="3">
        <f t="shared" si="70"/>
        <v>25808.951879999997</v>
      </c>
      <c r="H1682" s="3">
        <f t="shared" si="71"/>
        <v>5.9999999997671694E-2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2243276.0699999998</v>
      </c>
      <c r="D1684" s="2">
        <v>0</v>
      </c>
      <c r="E1684" s="2">
        <v>0</v>
      </c>
      <c r="F1684" s="2">
        <v>0</v>
      </c>
      <c r="G1684" s="3">
        <f>B1684/1000*C1684</f>
        <v>233300.71127999996</v>
      </c>
      <c r="H1684" s="3">
        <f>ABS(C1684-ROUND(C1684,0))</f>
        <v>6.9999999832361937E-2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392726.35</v>
      </c>
      <c r="D1685" s="14">
        <v>0</v>
      </c>
      <c r="E1685" s="14">
        <v>0</v>
      </c>
      <c r="F1685" s="14">
        <v>0</v>
      </c>
      <c r="G1685" s="15">
        <f t="shared" si="70"/>
        <v>41236.266749999995</v>
      </c>
      <c r="H1685" s="15">
        <f t="shared" si="71"/>
        <v>0.34999999997671694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33232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3883963.07</v>
      </c>
      <c r="I17" s="275">
        <f>'PR-RAS'!E6</f>
        <v>3105025.71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2235443.6500000004</v>
      </c>
      <c r="I18" s="275">
        <f>'PR-RAS'!E152</f>
        <v>2149282.8100000005</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408286.04999999935</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825590.68000000063</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3060922.13</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2889219.52</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188.16</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2889031.36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27" zoomScaleNormal="100" workbookViewId="0">
      <selection activeCell="E304" sqref="E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3883963.07</v>
      </c>
      <c r="E6" s="60">
        <f>E7+E43+E49+E82+E106+E125+E134+E140</f>
        <v>3105025.71</v>
      </c>
      <c r="F6" s="45">
        <f t="shared" ref="F6:F132" si="0">IF(D6&lt;&gt;0,IF(E6/D6&gt;=100,"&gt;&gt;100",E6/D6*100),"-")</f>
        <v>79.944779444053779</v>
      </c>
    </row>
    <row r="7" spans="1:24" ht="12.75" customHeight="1" x14ac:dyDescent="0.2">
      <c r="A7" s="63">
        <v>61</v>
      </c>
      <c r="B7" s="220" t="s">
        <v>17</v>
      </c>
      <c r="C7" s="247" t="s">
        <v>18</v>
      </c>
      <c r="D7" s="60">
        <f>D8+D17+D23+D29+D36+D39</f>
        <v>1343100.47</v>
      </c>
      <c r="E7" s="60">
        <f>E8+E17+E23+E29+E36+E39</f>
        <v>1662431.8900000004</v>
      </c>
      <c r="F7" s="45">
        <f t="shared" si="0"/>
        <v>123.77569118116685</v>
      </c>
    </row>
    <row r="8" spans="1:24" ht="12.75" customHeight="1" x14ac:dyDescent="0.2">
      <c r="A8" s="63">
        <v>611</v>
      </c>
      <c r="B8" s="220" t="s">
        <v>19</v>
      </c>
      <c r="C8" s="247" t="s">
        <v>20</v>
      </c>
      <c r="D8" s="60">
        <f>SUM(D9:D14)-D15-D16</f>
        <v>1260194.5900000001</v>
      </c>
      <c r="E8" s="60">
        <f>SUM(E9:E14)-E15-E16</f>
        <v>1584230.6500000004</v>
      </c>
      <c r="F8" s="45">
        <f t="shared" si="0"/>
        <v>125.71317656585086</v>
      </c>
    </row>
    <row r="9" spans="1:24" ht="12.75" customHeight="1" x14ac:dyDescent="0.2">
      <c r="A9" s="63">
        <v>6111</v>
      </c>
      <c r="B9" s="65" t="s">
        <v>21</v>
      </c>
      <c r="C9" s="247" t="s">
        <v>22</v>
      </c>
      <c r="D9" s="194">
        <v>1439993.81</v>
      </c>
      <c r="E9" s="194">
        <v>1705787.61</v>
      </c>
      <c r="F9" s="45">
        <f t="shared" si="0"/>
        <v>118.45798212146481</v>
      </c>
    </row>
    <row r="10" spans="1:24" ht="12.75" customHeight="1" x14ac:dyDescent="0.2">
      <c r="A10" s="63">
        <v>6112</v>
      </c>
      <c r="B10" s="65" t="s">
        <v>23</v>
      </c>
      <c r="C10" s="247" t="s">
        <v>24</v>
      </c>
      <c r="D10" s="194">
        <v>59606.2</v>
      </c>
      <c r="E10" s="194">
        <v>65445.120000000003</v>
      </c>
      <c r="F10" s="45">
        <f t="shared" si="0"/>
        <v>109.79582660864141</v>
      </c>
    </row>
    <row r="11" spans="1:24" ht="12.75" customHeight="1" x14ac:dyDescent="0.2">
      <c r="A11" s="63">
        <v>6113</v>
      </c>
      <c r="B11" s="65" t="s">
        <v>25</v>
      </c>
      <c r="C11" s="247" t="s">
        <v>26</v>
      </c>
      <c r="D11" s="194">
        <v>44763.57</v>
      </c>
      <c r="E11" s="194">
        <v>47258.12</v>
      </c>
      <c r="F11" s="45">
        <f t="shared" si="0"/>
        <v>105.57272353389151</v>
      </c>
    </row>
    <row r="12" spans="1:24" ht="12.75" customHeight="1" x14ac:dyDescent="0.2">
      <c r="A12" s="63">
        <v>6114</v>
      </c>
      <c r="B12" s="65" t="s">
        <v>27</v>
      </c>
      <c r="C12" s="247" t="s">
        <v>28</v>
      </c>
      <c r="D12" s="194">
        <v>73509.289999999994</v>
      </c>
      <c r="E12" s="194">
        <v>117555.02</v>
      </c>
      <c r="F12" s="45">
        <f t="shared" si="0"/>
        <v>159.91858988163267</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47261.74</v>
      </c>
      <c r="F14" s="45" t="str">
        <f t="shared" si="0"/>
        <v>-</v>
      </c>
    </row>
    <row r="15" spans="1:24" ht="12.75" customHeight="1" x14ac:dyDescent="0.2">
      <c r="A15" s="63">
        <v>6117</v>
      </c>
      <c r="B15" s="220" t="s">
        <v>33</v>
      </c>
      <c r="C15" s="247" t="s">
        <v>34</v>
      </c>
      <c r="D15" s="194">
        <v>357678.28</v>
      </c>
      <c r="E15" s="194">
        <v>399076.96</v>
      </c>
      <c r="F15" s="45">
        <f t="shared" si="0"/>
        <v>111.57427842697074</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69757.459999999992</v>
      </c>
      <c r="E23" s="60">
        <f t="shared" si="2"/>
        <v>61614.38</v>
      </c>
      <c r="F23" s="45">
        <f t="shared" si="0"/>
        <v>88.3265818451532</v>
      </c>
    </row>
    <row r="24" spans="1:6" ht="12.75" customHeight="1" x14ac:dyDescent="0.2">
      <c r="A24" s="63">
        <v>6131</v>
      </c>
      <c r="B24" s="65" t="s">
        <v>51</v>
      </c>
      <c r="C24" s="247" t="s">
        <v>52</v>
      </c>
      <c r="D24" s="194">
        <v>8000</v>
      </c>
      <c r="E24" s="194">
        <v>10017.6</v>
      </c>
      <c r="F24" s="45">
        <f t="shared" si="0"/>
        <v>125.22</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61757.46</v>
      </c>
      <c r="E27" s="194">
        <v>51596.78</v>
      </c>
      <c r="F27" s="45">
        <f t="shared" si="0"/>
        <v>83.547445118371115</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13148.42</v>
      </c>
      <c r="E29" s="60">
        <f>SUM(E30:E35)</f>
        <v>16586.86</v>
      </c>
      <c r="F29" s="45">
        <f t="shared" si="0"/>
        <v>126.15097479392962</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13148.42</v>
      </c>
      <c r="E31" s="194">
        <v>16586.86</v>
      </c>
      <c r="F31" s="45">
        <f t="shared" si="0"/>
        <v>126.15097479392962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2191327.54</v>
      </c>
      <c r="E49" s="60">
        <f>E50+E53+E58+E61+E64+E68+E71+E74+E77</f>
        <v>1145846.6599999999</v>
      </c>
      <c r="F49" s="45">
        <f t="shared" si="0"/>
        <v>52.290067964919565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779336.45</v>
      </c>
      <c r="E58" s="60">
        <f t="shared" si="9"/>
        <v>470506.94999999995</v>
      </c>
      <c r="F58" s="45">
        <f t="shared" si="0"/>
        <v>60.37276326546769</v>
      </c>
    </row>
    <row r="59" spans="1:6" ht="24" x14ac:dyDescent="0.2">
      <c r="A59" s="63">
        <v>6331</v>
      </c>
      <c r="B59" s="65" t="s">
        <v>121</v>
      </c>
      <c r="C59" s="247" t="s">
        <v>122</v>
      </c>
      <c r="D59" s="194">
        <v>230361.56</v>
      </c>
      <c r="E59" s="194">
        <v>188524.58</v>
      </c>
      <c r="F59" s="45">
        <f t="shared" si="0"/>
        <v>81.838558481718906</v>
      </c>
    </row>
    <row r="60" spans="1:6" ht="24" x14ac:dyDescent="0.2">
      <c r="A60" s="63">
        <v>6332</v>
      </c>
      <c r="B60" s="65" t="s">
        <v>123</v>
      </c>
      <c r="C60" s="247" t="s">
        <v>124</v>
      </c>
      <c r="D60" s="194">
        <v>548974.89</v>
      </c>
      <c r="E60" s="194">
        <v>281982.37</v>
      </c>
      <c r="F60" s="45">
        <f t="shared" si="0"/>
        <v>51.365258254343836</v>
      </c>
    </row>
    <row r="61" spans="1:6" ht="12.75" customHeight="1" x14ac:dyDescent="0.2">
      <c r="A61" s="63">
        <v>634</v>
      </c>
      <c r="B61" s="65" t="s">
        <v>125</v>
      </c>
      <c r="C61" s="247" t="s">
        <v>126</v>
      </c>
      <c r="D61" s="60">
        <f t="shared" ref="D61:E61" si="10">SUM(D62:D63)</f>
        <v>151274.79</v>
      </c>
      <c r="E61" s="60">
        <f t="shared" si="10"/>
        <v>0</v>
      </c>
      <c r="F61" s="45">
        <f t="shared" si="0"/>
        <v>0</v>
      </c>
    </row>
    <row r="62" spans="1:6" ht="12.75" customHeight="1" x14ac:dyDescent="0.2">
      <c r="A62" s="63">
        <v>6341</v>
      </c>
      <c r="B62" s="65" t="s">
        <v>127</v>
      </c>
      <c r="C62" s="247" t="s">
        <v>128</v>
      </c>
      <c r="D62" s="194">
        <v>34244.65</v>
      </c>
      <c r="E62" s="194">
        <v>0</v>
      </c>
      <c r="F62" s="45">
        <f t="shared" si="0"/>
        <v>0</v>
      </c>
    </row>
    <row r="63" spans="1:6" ht="12.75" customHeight="1" x14ac:dyDescent="0.2">
      <c r="A63" s="63">
        <v>6342</v>
      </c>
      <c r="B63" s="65" t="s">
        <v>129</v>
      </c>
      <c r="C63" s="247" t="s">
        <v>130</v>
      </c>
      <c r="D63" s="194">
        <v>117030.14</v>
      </c>
      <c r="E63" s="194">
        <v>0</v>
      </c>
      <c r="F63" s="45">
        <f t="shared" si="0"/>
        <v>0</v>
      </c>
    </row>
    <row r="64" spans="1:6" ht="24" x14ac:dyDescent="0.2">
      <c r="A64" s="63">
        <v>635</v>
      </c>
      <c r="B64" s="65" t="s">
        <v>131</v>
      </c>
      <c r="C64" s="247" t="s">
        <v>132</v>
      </c>
      <c r="D64" s="60">
        <f>SUM(D65:D67)</f>
        <v>432079.62</v>
      </c>
      <c r="E64" s="60">
        <f>SUM(E65:E67)</f>
        <v>461066.1</v>
      </c>
      <c r="F64" s="45">
        <f t="shared" si="0"/>
        <v>106.70859690165437</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432079.62</v>
      </c>
      <c r="E67" s="192">
        <v>461066.1</v>
      </c>
      <c r="F67" s="71">
        <f t="shared" si="0"/>
        <v>106.70859690165437</v>
      </c>
    </row>
    <row r="68" spans="1:6" ht="24" x14ac:dyDescent="0.2">
      <c r="A68" s="63" t="s">
        <v>139</v>
      </c>
      <c r="B68" s="183" t="s">
        <v>140</v>
      </c>
      <c r="C68" s="247" t="s">
        <v>139</v>
      </c>
      <c r="D68" s="60">
        <f t="shared" ref="D68:E68" si="11">SUM(D69:D70)</f>
        <v>5463.2</v>
      </c>
      <c r="E68" s="60">
        <f t="shared" si="11"/>
        <v>10923.4</v>
      </c>
      <c r="F68" s="45">
        <f t="shared" si="0"/>
        <v>199.9450871284229</v>
      </c>
    </row>
    <row r="69" spans="1:6" ht="12.75" customHeight="1" x14ac:dyDescent="0.2">
      <c r="A69" s="63" t="s">
        <v>141</v>
      </c>
      <c r="B69" s="64" t="s">
        <v>142</v>
      </c>
      <c r="C69" s="247" t="s">
        <v>141</v>
      </c>
      <c r="D69" s="194">
        <v>5463.2</v>
      </c>
      <c r="E69" s="194">
        <v>10923.4</v>
      </c>
      <c r="F69" s="45">
        <f t="shared" si="0"/>
        <v>199.9450871284229</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823173.48</v>
      </c>
      <c r="E74" s="60">
        <f t="shared" si="13"/>
        <v>203350.21</v>
      </c>
      <c r="F74" s="45">
        <f t="shared" si="0"/>
        <v>24.703202294612307</v>
      </c>
    </row>
    <row r="75" spans="1:6" ht="12.75" customHeight="1" x14ac:dyDescent="0.2">
      <c r="A75" s="63" t="s">
        <v>153</v>
      </c>
      <c r="B75" s="65" t="s">
        <v>154</v>
      </c>
      <c r="C75" s="247" t="s">
        <v>153</v>
      </c>
      <c r="D75" s="194">
        <v>72958.78</v>
      </c>
      <c r="E75" s="194">
        <v>81572.95</v>
      </c>
      <c r="F75" s="45">
        <f t="shared" si="0"/>
        <v>111.80689973160187</v>
      </c>
    </row>
    <row r="76" spans="1:6" ht="12.75" customHeight="1" x14ac:dyDescent="0.2">
      <c r="A76" s="63" t="s">
        <v>155</v>
      </c>
      <c r="B76" s="65" t="s">
        <v>156</v>
      </c>
      <c r="C76" s="247" t="s">
        <v>155</v>
      </c>
      <c r="D76" s="194">
        <v>750214.7</v>
      </c>
      <c r="E76" s="194">
        <v>121777.26</v>
      </c>
      <c r="F76" s="45">
        <f t="shared" si="0"/>
        <v>16.232321227509939</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92862.929999999978</v>
      </c>
      <c r="E82" s="60">
        <f t="shared" si="15"/>
        <v>20188.29</v>
      </c>
      <c r="F82" s="45">
        <f t="shared" si="0"/>
        <v>21.739880488371416</v>
      </c>
    </row>
    <row r="83" spans="1:6" ht="12.75" customHeight="1" x14ac:dyDescent="0.2">
      <c r="A83" s="63">
        <v>641</v>
      </c>
      <c r="B83" s="64" t="s">
        <v>169</v>
      </c>
      <c r="C83" s="247" t="s">
        <v>170</v>
      </c>
      <c r="D83" s="60">
        <f t="shared" ref="D83:E83" si="16">SUM(D84:D90)</f>
        <v>682.54</v>
      </c>
      <c r="E83" s="60">
        <f t="shared" si="16"/>
        <v>493.21</v>
      </c>
      <c r="F83" s="45">
        <f t="shared" si="0"/>
        <v>72.2609663902482</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122.69</v>
      </c>
      <c r="E85" s="194">
        <v>40.68</v>
      </c>
      <c r="F85" s="45">
        <f t="shared" si="0"/>
        <v>33.156736490341508</v>
      </c>
    </row>
    <row r="86" spans="1:6" ht="12.75" customHeight="1" x14ac:dyDescent="0.2">
      <c r="A86" s="63">
        <v>6414</v>
      </c>
      <c r="B86" s="64" t="s">
        <v>175</v>
      </c>
      <c r="C86" s="247" t="s">
        <v>176</v>
      </c>
      <c r="D86" s="194">
        <v>559.85</v>
      </c>
      <c r="E86" s="194">
        <v>452.53</v>
      </c>
      <c r="F86" s="45">
        <f t="shared" si="0"/>
        <v>80.830579619540941</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92180.389999999985</v>
      </c>
      <c r="E91" s="60">
        <f t="shared" si="17"/>
        <v>19695.080000000002</v>
      </c>
      <c r="F91" s="45">
        <f t="shared" si="0"/>
        <v>21.365802422836357</v>
      </c>
    </row>
    <row r="92" spans="1:6" ht="12.75" customHeight="1" x14ac:dyDescent="0.2">
      <c r="A92" s="63">
        <v>6421</v>
      </c>
      <c r="B92" s="64" t="s">
        <v>187</v>
      </c>
      <c r="C92" s="247" t="s">
        <v>188</v>
      </c>
      <c r="D92" s="194">
        <v>3981.69</v>
      </c>
      <c r="E92" s="194">
        <v>2678.16</v>
      </c>
      <c r="F92" s="45">
        <f t="shared" si="0"/>
        <v>67.261891307459905</v>
      </c>
    </row>
    <row r="93" spans="1:6" ht="12.75" customHeight="1" x14ac:dyDescent="0.2">
      <c r="A93" s="63">
        <v>6422</v>
      </c>
      <c r="B93" s="64" t="s">
        <v>189</v>
      </c>
      <c r="C93" s="247" t="s">
        <v>190</v>
      </c>
      <c r="D93" s="194">
        <v>14407.52</v>
      </c>
      <c r="E93" s="194">
        <v>16738.13</v>
      </c>
      <c r="F93" s="45">
        <f t="shared" si="0"/>
        <v>116.17634402034494</v>
      </c>
    </row>
    <row r="94" spans="1:6" ht="12.75" customHeight="1" x14ac:dyDescent="0.2">
      <c r="A94" s="63">
        <v>6423</v>
      </c>
      <c r="B94" s="64" t="s">
        <v>191</v>
      </c>
      <c r="C94" s="247" t="s">
        <v>192</v>
      </c>
      <c r="D94" s="194">
        <v>73791.179999999993</v>
      </c>
      <c r="E94" s="194">
        <v>278.79000000000002</v>
      </c>
      <c r="F94" s="45">
        <f t="shared" si="0"/>
        <v>0.37780938047067419</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233689.5</v>
      </c>
      <c r="E106" s="332">
        <f>E107+E112+E120+E124</f>
        <v>251082.88</v>
      </c>
      <c r="F106" s="71">
        <f t="shared" si="0"/>
        <v>107.44294459100645</v>
      </c>
    </row>
    <row r="107" spans="1:6" ht="12.75" customHeight="1" x14ac:dyDescent="0.2">
      <c r="A107" s="63">
        <v>651</v>
      </c>
      <c r="B107" s="64" t="s">
        <v>217</v>
      </c>
      <c r="C107" s="247" t="s">
        <v>218</v>
      </c>
      <c r="D107" s="60">
        <f t="shared" ref="D107:E107" si="19">SUM(D108:D111)</f>
        <v>2098.64</v>
      </c>
      <c r="E107" s="60">
        <f t="shared" si="19"/>
        <v>1422.82</v>
      </c>
      <c r="F107" s="45">
        <f t="shared" si="0"/>
        <v>67.797240117409373</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2098.64</v>
      </c>
      <c r="E109" s="194">
        <v>1298.52</v>
      </c>
      <c r="F109" s="45">
        <f t="shared" si="0"/>
        <v>61.874356726260814</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124.3</v>
      </c>
      <c r="F111" s="45" t="str">
        <f t="shared" si="0"/>
        <v>-</v>
      </c>
    </row>
    <row r="112" spans="1:6" ht="12.75" customHeight="1" x14ac:dyDescent="0.2">
      <c r="A112" s="63">
        <v>652</v>
      </c>
      <c r="B112" s="64" t="s">
        <v>227</v>
      </c>
      <c r="C112" s="247" t="s">
        <v>228</v>
      </c>
      <c r="D112" s="60">
        <f t="shared" ref="D112:E112" si="20">SUM(D113:D119)</f>
        <v>111595.05</v>
      </c>
      <c r="E112" s="60">
        <f t="shared" si="20"/>
        <v>122438.81</v>
      </c>
      <c r="F112" s="45">
        <f t="shared" si="0"/>
        <v>109.71706182308264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58.46</v>
      </c>
      <c r="E115" s="194">
        <v>0</v>
      </c>
      <c r="F115" s="45">
        <f t="shared" si="0"/>
        <v>0</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111536.59</v>
      </c>
      <c r="E117" s="194">
        <v>122438.81</v>
      </c>
      <c r="F117" s="45">
        <f t="shared" si="0"/>
        <v>109.77456814844348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119995.81</v>
      </c>
      <c r="E120" s="60">
        <f t="shared" si="21"/>
        <v>127221.25</v>
      </c>
      <c r="F120" s="45">
        <f t="shared" si="0"/>
        <v>106.02141024757448</v>
      </c>
    </row>
    <row r="121" spans="1:6" ht="12.75" customHeight="1" x14ac:dyDescent="0.2">
      <c r="A121" s="63">
        <v>6531</v>
      </c>
      <c r="B121" s="64" t="s">
        <v>245</v>
      </c>
      <c r="C121" s="247" t="s">
        <v>246</v>
      </c>
      <c r="D121" s="194">
        <v>6524.76</v>
      </c>
      <c r="E121" s="194">
        <v>2330.98</v>
      </c>
      <c r="F121" s="45">
        <f t="shared" si="0"/>
        <v>35.725145445962767</v>
      </c>
    </row>
    <row r="122" spans="1:6" ht="12.75" customHeight="1" x14ac:dyDescent="0.2">
      <c r="A122" s="63">
        <v>6532</v>
      </c>
      <c r="B122" s="64" t="s">
        <v>247</v>
      </c>
      <c r="C122" s="247" t="s">
        <v>248</v>
      </c>
      <c r="D122" s="194">
        <v>113471.05</v>
      </c>
      <c r="E122" s="194">
        <v>120448.8</v>
      </c>
      <c r="F122" s="45">
        <f t="shared" si="0"/>
        <v>106.14936585146609</v>
      </c>
    </row>
    <row r="123" spans="1:6" ht="12.75" customHeight="1" x14ac:dyDescent="0.2">
      <c r="A123" s="63">
        <v>6533</v>
      </c>
      <c r="B123" s="64" t="s">
        <v>249</v>
      </c>
      <c r="C123" s="247" t="s">
        <v>250</v>
      </c>
      <c r="D123" s="194">
        <v>0</v>
      </c>
      <c r="E123" s="194">
        <v>4441.47</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20003.5</v>
      </c>
      <c r="E125" s="60">
        <f t="shared" si="22"/>
        <v>19122.900000000001</v>
      </c>
      <c r="F125" s="45">
        <f t="shared" si="0"/>
        <v>95.597770390181722</v>
      </c>
    </row>
    <row r="126" spans="1:6" ht="12.75" customHeight="1" x14ac:dyDescent="0.2">
      <c r="A126" s="63">
        <v>661</v>
      </c>
      <c r="B126" s="65" t="s">
        <v>255</v>
      </c>
      <c r="C126" s="247" t="s">
        <v>256</v>
      </c>
      <c r="D126" s="60">
        <f t="shared" ref="D126:E126" si="23">SUM(D127:D128)</f>
        <v>15773.5</v>
      </c>
      <c r="E126" s="60">
        <f t="shared" si="23"/>
        <v>19122.900000000001</v>
      </c>
      <c r="F126" s="45">
        <f t="shared" si="0"/>
        <v>121.23434874948491</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15773.5</v>
      </c>
      <c r="E128" s="194">
        <v>19122.900000000001</v>
      </c>
      <c r="F128" s="45">
        <f t="shared" si="0"/>
        <v>121.23434874948491</v>
      </c>
    </row>
    <row r="129" spans="1:6" ht="36" x14ac:dyDescent="0.2">
      <c r="A129" s="63">
        <v>663</v>
      </c>
      <c r="B129" s="182" t="s">
        <v>261</v>
      </c>
      <c r="C129" s="247" t="s">
        <v>262</v>
      </c>
      <c r="D129" s="60">
        <f t="shared" ref="D129:E129" si="24">SUM(D130:D133)</f>
        <v>4230</v>
      </c>
      <c r="E129" s="60">
        <f t="shared" si="24"/>
        <v>0</v>
      </c>
      <c r="F129" s="45">
        <f t="shared" si="0"/>
        <v>0</v>
      </c>
    </row>
    <row r="130" spans="1:6" ht="12.75" customHeight="1" x14ac:dyDescent="0.2">
      <c r="A130" s="63">
        <v>6631</v>
      </c>
      <c r="B130" s="65" t="s">
        <v>263</v>
      </c>
      <c r="C130" s="247" t="s">
        <v>264</v>
      </c>
      <c r="D130" s="194">
        <v>4230</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2979.13</v>
      </c>
      <c r="E140" s="60">
        <f t="shared" si="28"/>
        <v>6353.09</v>
      </c>
      <c r="F140" s="45">
        <f t="shared" si="26"/>
        <v>213.25319808131903</v>
      </c>
    </row>
    <row r="141" spans="1:6" ht="12.75" customHeight="1" x14ac:dyDescent="0.2">
      <c r="A141" s="63">
        <v>681</v>
      </c>
      <c r="B141" s="65" t="s">
        <v>285</v>
      </c>
      <c r="C141" s="247" t="s">
        <v>286</v>
      </c>
      <c r="D141" s="60">
        <f t="shared" ref="D141:E141" si="29">SUM(D142:D150)</f>
        <v>159.26</v>
      </c>
      <c r="E141" s="60">
        <f t="shared" si="29"/>
        <v>429.42</v>
      </c>
      <c r="F141" s="45">
        <f t="shared" si="26"/>
        <v>269.63455983925655</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159.26</v>
      </c>
      <c r="E150" s="194">
        <v>429.42</v>
      </c>
      <c r="F150" s="45">
        <f t="shared" si="26"/>
        <v>269.63455983925655</v>
      </c>
    </row>
    <row r="151" spans="1:6" ht="12.75" customHeight="1" x14ac:dyDescent="0.2">
      <c r="A151" s="63">
        <v>683</v>
      </c>
      <c r="B151" s="64" t="s">
        <v>305</v>
      </c>
      <c r="C151" s="247" t="s">
        <v>306</v>
      </c>
      <c r="D151" s="194">
        <v>2819.87</v>
      </c>
      <c r="E151" s="194">
        <v>5923.67</v>
      </c>
      <c r="F151" s="45">
        <f t="shared" si="26"/>
        <v>210.06890388564011</v>
      </c>
    </row>
    <row r="152" spans="1:6" ht="12.75" customHeight="1" x14ac:dyDescent="0.2">
      <c r="A152" s="63">
        <v>3</v>
      </c>
      <c r="B152" s="64" t="s">
        <v>307</v>
      </c>
      <c r="C152" s="247" t="s">
        <v>13</v>
      </c>
      <c r="D152" s="60">
        <f>D153+D164+D202+D221+D230+D262+D273</f>
        <v>2235443.6500000004</v>
      </c>
      <c r="E152" s="60">
        <f>E153+E164+E202+E221+E230+E262+E273</f>
        <v>2149282.8100000005</v>
      </c>
      <c r="F152" s="45">
        <f t="shared" si="26"/>
        <v>96.145693943124002</v>
      </c>
    </row>
    <row r="153" spans="1:6" ht="12.75" customHeight="1" x14ac:dyDescent="0.2">
      <c r="A153" s="63">
        <v>31</v>
      </c>
      <c r="B153" s="64" t="s">
        <v>308</v>
      </c>
      <c r="C153" s="247" t="s">
        <v>309</v>
      </c>
      <c r="D153" s="60">
        <f t="shared" ref="D153:E153" si="30">D154+D159+D160</f>
        <v>784081.76</v>
      </c>
      <c r="E153" s="60">
        <f t="shared" si="30"/>
        <v>810444.76000000013</v>
      </c>
      <c r="F153" s="45">
        <f t="shared" si="26"/>
        <v>103.36227691357087</v>
      </c>
    </row>
    <row r="154" spans="1:6" ht="12.75" customHeight="1" x14ac:dyDescent="0.2">
      <c r="A154" s="63">
        <v>311</v>
      </c>
      <c r="B154" s="64" t="s">
        <v>310</v>
      </c>
      <c r="C154" s="247" t="s">
        <v>311</v>
      </c>
      <c r="D154" s="60">
        <f t="shared" ref="D154:E154" si="31">SUM(D155:D158)</f>
        <v>597001.35</v>
      </c>
      <c r="E154" s="60">
        <f t="shared" si="31"/>
        <v>615832.08000000007</v>
      </c>
      <c r="F154" s="45">
        <f t="shared" si="26"/>
        <v>103.15421899799726</v>
      </c>
    </row>
    <row r="155" spans="1:6" ht="12.75" customHeight="1" x14ac:dyDescent="0.2">
      <c r="A155" s="63">
        <v>3111</v>
      </c>
      <c r="B155" s="64" t="s">
        <v>312</v>
      </c>
      <c r="C155" s="247" t="s">
        <v>313</v>
      </c>
      <c r="D155" s="194">
        <v>580931.31000000006</v>
      </c>
      <c r="E155" s="194">
        <v>598598.05000000005</v>
      </c>
      <c r="F155" s="45">
        <f t="shared" si="26"/>
        <v>103.04110652944493</v>
      </c>
    </row>
    <row r="156" spans="1:6" ht="12.75" customHeight="1" x14ac:dyDescent="0.2">
      <c r="A156" s="63">
        <v>3112</v>
      </c>
      <c r="B156" s="64" t="s">
        <v>314</v>
      </c>
      <c r="C156" s="247" t="s">
        <v>315</v>
      </c>
      <c r="D156" s="194">
        <v>13607.19</v>
      </c>
      <c r="E156" s="194">
        <v>14846.55</v>
      </c>
      <c r="F156" s="45">
        <f t="shared" si="26"/>
        <v>109.10812592460309</v>
      </c>
    </row>
    <row r="157" spans="1:6" ht="12.75" customHeight="1" x14ac:dyDescent="0.2">
      <c r="A157" s="63">
        <v>3113</v>
      </c>
      <c r="B157" s="65" t="s">
        <v>316</v>
      </c>
      <c r="C157" s="247" t="s">
        <v>317</v>
      </c>
      <c r="D157" s="194">
        <v>2462.85</v>
      </c>
      <c r="E157" s="194">
        <v>2387.48</v>
      </c>
      <c r="F157" s="45">
        <f t="shared" si="26"/>
        <v>96.939724303144743</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31049.01</v>
      </c>
      <c r="E159" s="194">
        <v>27048.42</v>
      </c>
      <c r="F159" s="45">
        <f t="shared" si="26"/>
        <v>87.115241355521476</v>
      </c>
    </row>
    <row r="160" spans="1:6" ht="12.75" customHeight="1" x14ac:dyDescent="0.2">
      <c r="A160" s="63">
        <v>313</v>
      </c>
      <c r="B160" s="65" t="s">
        <v>322</v>
      </c>
      <c r="C160" s="247" t="s">
        <v>323</v>
      </c>
      <c r="D160" s="60">
        <f t="shared" ref="D160:E160" si="32">SUM(D161:D163)</f>
        <v>156031.4</v>
      </c>
      <c r="E160" s="60">
        <f t="shared" si="32"/>
        <v>167564.26</v>
      </c>
      <c r="F160" s="45">
        <f t="shared" si="26"/>
        <v>107.39137122399723</v>
      </c>
    </row>
    <row r="161" spans="1:6" ht="12.75" customHeight="1" x14ac:dyDescent="0.2">
      <c r="A161" s="63">
        <v>3131</v>
      </c>
      <c r="B161" s="65" t="s">
        <v>324</v>
      </c>
      <c r="C161" s="247" t="s">
        <v>325</v>
      </c>
      <c r="D161" s="194">
        <v>63496.71</v>
      </c>
      <c r="E161" s="194">
        <v>69519.64</v>
      </c>
      <c r="F161" s="45">
        <f t="shared" si="26"/>
        <v>109.48542058320815</v>
      </c>
    </row>
    <row r="162" spans="1:6" ht="12.75" customHeight="1" x14ac:dyDescent="0.2">
      <c r="A162" s="63">
        <v>3132</v>
      </c>
      <c r="B162" s="65" t="s">
        <v>326</v>
      </c>
      <c r="C162" s="247" t="s">
        <v>327</v>
      </c>
      <c r="D162" s="194">
        <v>92534.69</v>
      </c>
      <c r="E162" s="194">
        <v>98044.62</v>
      </c>
      <c r="F162" s="45">
        <f t="shared" si="26"/>
        <v>105.95444800214923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1005594.9800000001</v>
      </c>
      <c r="E164" s="60">
        <f>E165+E170+E178+E188+E189+E194</f>
        <v>915961.58000000007</v>
      </c>
      <c r="F164" s="45">
        <f t="shared" si="26"/>
        <v>91.086530682561687</v>
      </c>
    </row>
    <row r="165" spans="1:6" ht="12.75" customHeight="1" x14ac:dyDescent="0.2">
      <c r="A165" s="63">
        <v>321</v>
      </c>
      <c r="B165" s="64" t="s">
        <v>332</v>
      </c>
      <c r="C165" s="247" t="s">
        <v>333</v>
      </c>
      <c r="D165" s="60">
        <f t="shared" ref="D165:E165" si="33">SUM(D166:D169)</f>
        <v>42236.149999999994</v>
      </c>
      <c r="E165" s="60">
        <f t="shared" si="33"/>
        <v>43850.53</v>
      </c>
      <c r="F165" s="45">
        <f t="shared" si="26"/>
        <v>103.822270732536</v>
      </c>
    </row>
    <row r="166" spans="1:6" ht="12.75" customHeight="1" x14ac:dyDescent="0.2">
      <c r="A166" s="63">
        <v>3211</v>
      </c>
      <c r="B166" s="64" t="s">
        <v>334</v>
      </c>
      <c r="C166" s="247" t="s">
        <v>335</v>
      </c>
      <c r="D166" s="194">
        <v>1398.6</v>
      </c>
      <c r="E166" s="194">
        <v>1531.55</v>
      </c>
      <c r="F166" s="45">
        <f t="shared" si="26"/>
        <v>109.5059345059345</v>
      </c>
    </row>
    <row r="167" spans="1:6" ht="12.75" customHeight="1" x14ac:dyDescent="0.2">
      <c r="A167" s="63">
        <v>3212</v>
      </c>
      <c r="B167" s="64" t="s">
        <v>336</v>
      </c>
      <c r="C167" s="247" t="s">
        <v>337</v>
      </c>
      <c r="D167" s="194">
        <v>27227.32</v>
      </c>
      <c r="E167" s="194">
        <v>28233.77</v>
      </c>
      <c r="F167" s="45">
        <f t="shared" si="26"/>
        <v>103.6964710445244</v>
      </c>
    </row>
    <row r="168" spans="1:6" ht="12.75" customHeight="1" x14ac:dyDescent="0.2">
      <c r="A168" s="63">
        <v>3213</v>
      </c>
      <c r="B168" s="64" t="s">
        <v>338</v>
      </c>
      <c r="C168" s="247" t="s">
        <v>339</v>
      </c>
      <c r="D168" s="194">
        <v>1738.75</v>
      </c>
      <c r="E168" s="194">
        <v>1884.49</v>
      </c>
      <c r="F168" s="45">
        <f t="shared" si="26"/>
        <v>108.38188353702371</v>
      </c>
    </row>
    <row r="169" spans="1:6" ht="12.75" customHeight="1" x14ac:dyDescent="0.2">
      <c r="A169" s="63">
        <v>3214</v>
      </c>
      <c r="B169" s="64" t="s">
        <v>340</v>
      </c>
      <c r="C169" s="247" t="s">
        <v>341</v>
      </c>
      <c r="D169" s="194">
        <v>11871.48</v>
      </c>
      <c r="E169" s="194">
        <v>12200.72</v>
      </c>
      <c r="F169" s="45">
        <f t="shared" si="26"/>
        <v>102.77336945351381</v>
      </c>
    </row>
    <row r="170" spans="1:6" ht="12.75" customHeight="1" x14ac:dyDescent="0.2">
      <c r="A170" s="63">
        <v>322</v>
      </c>
      <c r="B170" s="64" t="s">
        <v>342</v>
      </c>
      <c r="C170" s="247" t="s">
        <v>343</v>
      </c>
      <c r="D170" s="60">
        <f t="shared" ref="D170:E170" si="34">SUM(D171:D177)</f>
        <v>239181.91999999998</v>
      </c>
      <c r="E170" s="60">
        <f t="shared" si="34"/>
        <v>200044.84999999998</v>
      </c>
      <c r="F170" s="45">
        <f t="shared" si="26"/>
        <v>83.637111868656291</v>
      </c>
    </row>
    <row r="171" spans="1:6" ht="12.75" customHeight="1" x14ac:dyDescent="0.2">
      <c r="A171" s="63">
        <v>3221</v>
      </c>
      <c r="B171" s="64" t="s">
        <v>344</v>
      </c>
      <c r="C171" s="247" t="s">
        <v>345</v>
      </c>
      <c r="D171" s="194">
        <v>25062.12</v>
      </c>
      <c r="E171" s="194">
        <v>25023.200000000001</v>
      </c>
      <c r="F171" s="45">
        <f t="shared" si="26"/>
        <v>99.844705874842205</v>
      </c>
    </row>
    <row r="172" spans="1:6" ht="12.75" customHeight="1" x14ac:dyDescent="0.2">
      <c r="A172" s="63">
        <v>3222</v>
      </c>
      <c r="B172" s="64" t="s">
        <v>346</v>
      </c>
      <c r="C172" s="247" t="s">
        <v>347</v>
      </c>
      <c r="D172" s="194">
        <v>32755.58</v>
      </c>
      <c r="E172" s="194">
        <v>33994.31</v>
      </c>
      <c r="F172" s="45">
        <f t="shared" si="26"/>
        <v>103.78173734063019</v>
      </c>
    </row>
    <row r="173" spans="1:6" ht="12.75" customHeight="1" x14ac:dyDescent="0.2">
      <c r="A173" s="63">
        <v>3223</v>
      </c>
      <c r="B173" s="65" t="s">
        <v>348</v>
      </c>
      <c r="C173" s="247" t="s">
        <v>349</v>
      </c>
      <c r="D173" s="194">
        <v>75039.960000000006</v>
      </c>
      <c r="E173" s="194">
        <v>83542.95</v>
      </c>
      <c r="F173" s="45">
        <f t="shared" si="26"/>
        <v>111.3312826925814</v>
      </c>
    </row>
    <row r="174" spans="1:6" ht="12.75" customHeight="1" x14ac:dyDescent="0.2">
      <c r="A174" s="63">
        <v>3224</v>
      </c>
      <c r="B174" s="65" t="s">
        <v>350</v>
      </c>
      <c r="C174" s="247" t="s">
        <v>351</v>
      </c>
      <c r="D174" s="194">
        <v>78260.210000000006</v>
      </c>
      <c r="E174" s="194">
        <v>49836.53</v>
      </c>
      <c r="F174" s="45">
        <f t="shared" si="26"/>
        <v>63.680547241056459</v>
      </c>
    </row>
    <row r="175" spans="1:6" ht="12.75" customHeight="1" x14ac:dyDescent="0.2">
      <c r="A175" s="63">
        <v>3225</v>
      </c>
      <c r="B175" s="65" t="s">
        <v>352</v>
      </c>
      <c r="C175" s="247" t="s">
        <v>353</v>
      </c>
      <c r="D175" s="194">
        <v>27794.59</v>
      </c>
      <c r="E175" s="194">
        <v>5245.18</v>
      </c>
      <c r="F175" s="45">
        <f t="shared" si="26"/>
        <v>18.871226378946407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269.45999999999998</v>
      </c>
      <c r="E177" s="194">
        <v>2402.6799999999998</v>
      </c>
      <c r="F177" s="45">
        <f t="shared" si="26"/>
        <v>891.66481110368886</v>
      </c>
    </row>
    <row r="178" spans="1:6" ht="12.75" customHeight="1" x14ac:dyDescent="0.2">
      <c r="A178" s="63">
        <v>323</v>
      </c>
      <c r="B178" s="65" t="s">
        <v>358</v>
      </c>
      <c r="C178" s="247" t="s">
        <v>359</v>
      </c>
      <c r="D178" s="60">
        <f t="shared" ref="D178:E178" si="35">SUM(D179:D187)</f>
        <v>651530.24000000011</v>
      </c>
      <c r="E178" s="60">
        <f t="shared" si="35"/>
        <v>604450.54000000015</v>
      </c>
      <c r="F178" s="45">
        <f t="shared" si="26"/>
        <v>92.773980836254054</v>
      </c>
    </row>
    <row r="179" spans="1:6" ht="12.75" customHeight="1" x14ac:dyDescent="0.2">
      <c r="A179" s="63">
        <v>3231</v>
      </c>
      <c r="B179" s="65" t="s">
        <v>360</v>
      </c>
      <c r="C179" s="247" t="s">
        <v>361</v>
      </c>
      <c r="D179" s="194">
        <v>21640.16</v>
      </c>
      <c r="E179" s="194">
        <v>14908.77</v>
      </c>
      <c r="F179" s="45">
        <f t="shared" si="26"/>
        <v>68.893991541652184</v>
      </c>
    </row>
    <row r="180" spans="1:6" ht="12.75" customHeight="1" x14ac:dyDescent="0.2">
      <c r="A180" s="63">
        <v>3232</v>
      </c>
      <c r="B180" s="65" t="s">
        <v>362</v>
      </c>
      <c r="C180" s="247" t="s">
        <v>363</v>
      </c>
      <c r="D180" s="194">
        <v>95458.8</v>
      </c>
      <c r="E180" s="194">
        <v>34048.49</v>
      </c>
      <c r="F180" s="45">
        <f t="shared" si="26"/>
        <v>35.668256881502799</v>
      </c>
    </row>
    <row r="181" spans="1:6" ht="12.75" customHeight="1" x14ac:dyDescent="0.2">
      <c r="A181" s="63">
        <v>3233</v>
      </c>
      <c r="B181" s="65" t="s">
        <v>364</v>
      </c>
      <c r="C181" s="247" t="s">
        <v>365</v>
      </c>
      <c r="D181" s="194">
        <v>42408.18</v>
      </c>
      <c r="E181" s="194">
        <v>48891.1</v>
      </c>
      <c r="F181" s="45">
        <f t="shared" si="26"/>
        <v>115.28695643151863</v>
      </c>
    </row>
    <row r="182" spans="1:6" ht="12.75" customHeight="1" x14ac:dyDescent="0.2">
      <c r="A182" s="63">
        <v>3234</v>
      </c>
      <c r="B182" s="65" t="s">
        <v>366</v>
      </c>
      <c r="C182" s="247" t="s">
        <v>367</v>
      </c>
      <c r="D182" s="194">
        <v>260380.79</v>
      </c>
      <c r="E182" s="194">
        <v>279688.82</v>
      </c>
      <c r="F182" s="45">
        <f t="shared" si="26"/>
        <v>107.4153050998885</v>
      </c>
    </row>
    <row r="183" spans="1:6" ht="12.75" customHeight="1" x14ac:dyDescent="0.2">
      <c r="A183" s="63">
        <v>3235</v>
      </c>
      <c r="B183" s="64" t="s">
        <v>368</v>
      </c>
      <c r="C183" s="247" t="s">
        <v>369</v>
      </c>
      <c r="D183" s="194">
        <v>15994.04</v>
      </c>
      <c r="E183" s="194">
        <v>9005.5300000000007</v>
      </c>
      <c r="F183" s="45">
        <f t="shared" si="26"/>
        <v>56.305536312276331</v>
      </c>
    </row>
    <row r="184" spans="1:6" ht="12.75" customHeight="1" x14ac:dyDescent="0.2">
      <c r="A184" s="63">
        <v>3236</v>
      </c>
      <c r="B184" s="64" t="s">
        <v>370</v>
      </c>
      <c r="C184" s="247" t="s">
        <v>371</v>
      </c>
      <c r="D184" s="194">
        <v>17101.37</v>
      </c>
      <c r="E184" s="194">
        <v>14830.55</v>
      </c>
      <c r="F184" s="45">
        <f t="shared" si="26"/>
        <v>86.721414717066523</v>
      </c>
    </row>
    <row r="185" spans="1:6" ht="12.75" customHeight="1" x14ac:dyDescent="0.2">
      <c r="A185" s="63">
        <v>3237</v>
      </c>
      <c r="B185" s="64" t="s">
        <v>372</v>
      </c>
      <c r="C185" s="247" t="s">
        <v>373</v>
      </c>
      <c r="D185" s="194">
        <v>124953.11</v>
      </c>
      <c r="E185" s="194">
        <v>146385.32</v>
      </c>
      <c r="F185" s="45">
        <f t="shared" si="26"/>
        <v>117.15220213406454</v>
      </c>
    </row>
    <row r="186" spans="1:6" ht="12.75" customHeight="1" x14ac:dyDescent="0.2">
      <c r="A186" s="63">
        <v>3238</v>
      </c>
      <c r="B186" s="64" t="s">
        <v>374</v>
      </c>
      <c r="C186" s="247" t="s">
        <v>375</v>
      </c>
      <c r="D186" s="194">
        <v>10838.27</v>
      </c>
      <c r="E186" s="194">
        <v>12595.3</v>
      </c>
      <c r="F186" s="45">
        <f t="shared" si="26"/>
        <v>116.21135107355694</v>
      </c>
    </row>
    <row r="187" spans="1:6" ht="12.75" customHeight="1" x14ac:dyDescent="0.2">
      <c r="A187" s="63">
        <v>3239</v>
      </c>
      <c r="B187" s="64" t="s">
        <v>376</v>
      </c>
      <c r="C187" s="247" t="s">
        <v>377</v>
      </c>
      <c r="D187" s="194">
        <v>62755.519999999997</v>
      </c>
      <c r="E187" s="194">
        <v>44096.66</v>
      </c>
      <c r="F187" s="45">
        <f t="shared" si="26"/>
        <v>70.267380463105084</v>
      </c>
    </row>
    <row r="188" spans="1:6" ht="12.75" customHeight="1" x14ac:dyDescent="0.2">
      <c r="A188" s="63">
        <v>324</v>
      </c>
      <c r="B188" s="64" t="s">
        <v>378</v>
      </c>
      <c r="C188" s="247" t="s">
        <v>379</v>
      </c>
      <c r="D188" s="194">
        <v>301.5</v>
      </c>
      <c r="E188" s="194">
        <v>3511.2</v>
      </c>
      <c r="F188" s="45">
        <f t="shared" si="26"/>
        <v>1164.5771144278606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72345.170000000013</v>
      </c>
      <c r="E194" s="60">
        <f t="shared" si="36"/>
        <v>64104.46</v>
      </c>
      <c r="F194" s="45">
        <f t="shared" si="26"/>
        <v>88.609177364570414</v>
      </c>
    </row>
    <row r="195" spans="1:6" ht="12.75" customHeight="1" x14ac:dyDescent="0.2">
      <c r="A195" s="63">
        <v>3291</v>
      </c>
      <c r="B195" s="183" t="s">
        <v>392</v>
      </c>
      <c r="C195" s="247" t="s">
        <v>393</v>
      </c>
      <c r="D195" s="194">
        <v>23851.74</v>
      </c>
      <c r="E195" s="194">
        <v>10789.39</v>
      </c>
      <c r="F195" s="45">
        <f t="shared" si="26"/>
        <v>45.235232314288176</v>
      </c>
    </row>
    <row r="196" spans="1:6" ht="12.75" customHeight="1" x14ac:dyDescent="0.2">
      <c r="A196" s="63">
        <v>3292</v>
      </c>
      <c r="B196" s="64" t="s">
        <v>394</v>
      </c>
      <c r="C196" s="247" t="s">
        <v>395</v>
      </c>
      <c r="D196" s="194">
        <v>11715.85</v>
      </c>
      <c r="E196" s="194">
        <v>13329.5</v>
      </c>
      <c r="F196" s="45">
        <f t="shared" si="26"/>
        <v>113.77322174660821</v>
      </c>
    </row>
    <row r="197" spans="1:6" ht="12.75" customHeight="1" x14ac:dyDescent="0.2">
      <c r="A197" s="63">
        <v>3293</v>
      </c>
      <c r="B197" s="64" t="s">
        <v>396</v>
      </c>
      <c r="C197" s="247" t="s">
        <v>397</v>
      </c>
      <c r="D197" s="194">
        <v>32149.58</v>
      </c>
      <c r="E197" s="194">
        <v>23360.080000000002</v>
      </c>
      <c r="F197" s="45">
        <f t="shared" si="26"/>
        <v>72.660607074804702</v>
      </c>
    </row>
    <row r="198" spans="1:6" ht="12.75" customHeight="1" x14ac:dyDescent="0.2">
      <c r="A198" s="63">
        <v>3294</v>
      </c>
      <c r="B198" s="64" t="s">
        <v>398</v>
      </c>
      <c r="C198" s="247" t="s">
        <v>399</v>
      </c>
      <c r="D198" s="194">
        <v>0</v>
      </c>
      <c r="E198" s="194">
        <v>150</v>
      </c>
      <c r="F198" s="45" t="str">
        <f t="shared" si="26"/>
        <v>-</v>
      </c>
    </row>
    <row r="199" spans="1:6" ht="12.75" customHeight="1" x14ac:dyDescent="0.2">
      <c r="A199" s="63">
        <v>3295</v>
      </c>
      <c r="B199" s="64" t="s">
        <v>400</v>
      </c>
      <c r="C199" s="247" t="s">
        <v>401</v>
      </c>
      <c r="D199" s="194">
        <v>1660.28</v>
      </c>
      <c r="E199" s="194">
        <v>9859.4500000000007</v>
      </c>
      <c r="F199" s="45">
        <f t="shared" si="26"/>
        <v>593.84260486183052</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2967.72</v>
      </c>
      <c r="E201" s="194">
        <v>6616.04</v>
      </c>
      <c r="F201" s="45">
        <f t="shared" si="26"/>
        <v>222.93343037752891</v>
      </c>
    </row>
    <row r="202" spans="1:6" ht="12.75" customHeight="1" x14ac:dyDescent="0.2">
      <c r="A202" s="63">
        <v>34</v>
      </c>
      <c r="B202" s="183" t="s">
        <v>406</v>
      </c>
      <c r="C202" s="247" t="s">
        <v>407</v>
      </c>
      <c r="D202" s="60">
        <f t="shared" ref="D202:E202" si="37">D203+D208+D216</f>
        <v>16149.57</v>
      </c>
      <c r="E202" s="60">
        <f t="shared" si="37"/>
        <v>20885.950000000004</v>
      </c>
      <c r="F202" s="45">
        <f t="shared" si="26"/>
        <v>129.32821121553084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12009.75</v>
      </c>
      <c r="E208" s="60">
        <f t="shared" si="39"/>
        <v>16939.440000000002</v>
      </c>
      <c r="F208" s="45">
        <f t="shared" si="26"/>
        <v>141.04739898832202</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1.68</v>
      </c>
      <c r="E210" s="194">
        <v>0</v>
      </c>
      <c r="F210" s="45">
        <f t="shared" si="26"/>
        <v>0</v>
      </c>
    </row>
    <row r="211" spans="1:6" ht="24" x14ac:dyDescent="0.2">
      <c r="A211" s="63">
        <v>3423</v>
      </c>
      <c r="B211" s="183" t="s">
        <v>424</v>
      </c>
      <c r="C211" s="247" t="s">
        <v>425</v>
      </c>
      <c r="D211" s="194">
        <v>12008.07</v>
      </c>
      <c r="E211" s="194">
        <v>16497.580000000002</v>
      </c>
      <c r="F211" s="45">
        <f t="shared" si="26"/>
        <v>137.38744027974522</v>
      </c>
    </row>
    <row r="212" spans="1:6" ht="12.75" customHeight="1" x14ac:dyDescent="0.2">
      <c r="A212" s="63">
        <v>3425</v>
      </c>
      <c r="B212" s="64" t="s">
        <v>426</v>
      </c>
      <c r="C212" s="247" t="s">
        <v>427</v>
      </c>
      <c r="D212" s="194">
        <v>0</v>
      </c>
      <c r="E212" s="194">
        <v>441.86</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4139.82</v>
      </c>
      <c r="E216" s="60">
        <f t="shared" si="40"/>
        <v>3946.51</v>
      </c>
      <c r="F216" s="45">
        <f t="shared" si="26"/>
        <v>95.330473305602666</v>
      </c>
    </row>
    <row r="217" spans="1:6" ht="12.75" customHeight="1" x14ac:dyDescent="0.2">
      <c r="A217" s="63">
        <v>3431</v>
      </c>
      <c r="B217" s="182" t="s">
        <v>436</v>
      </c>
      <c r="C217" s="247" t="s">
        <v>437</v>
      </c>
      <c r="D217" s="194">
        <v>4095.12</v>
      </c>
      <c r="E217" s="194">
        <v>3945.21</v>
      </c>
      <c r="F217" s="45">
        <f t="shared" si="26"/>
        <v>96.339301412412823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44.7</v>
      </c>
      <c r="E219" s="194">
        <v>1.3</v>
      </c>
      <c r="F219" s="45">
        <f t="shared" si="26"/>
        <v>2.9082774049217002</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108807.3</v>
      </c>
      <c r="E221" s="60">
        <f t="shared" si="41"/>
        <v>119818.02</v>
      </c>
      <c r="F221" s="45">
        <f t="shared" si="26"/>
        <v>110.1194680871596</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108807.3</v>
      </c>
      <c r="E225" s="60">
        <f t="shared" si="43"/>
        <v>119818.02</v>
      </c>
      <c r="F225" s="45">
        <f t="shared" si="26"/>
        <v>110.1194680871596</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108807.3</v>
      </c>
      <c r="E227" s="194">
        <v>119818.02</v>
      </c>
      <c r="F227" s="45">
        <f t="shared" si="26"/>
        <v>110.1194680871596</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12812</v>
      </c>
      <c r="E230" s="60">
        <f>E231+E234+E237+E242+E246+E250+E254+E257</f>
        <v>18393</v>
      </c>
      <c r="F230" s="45">
        <f t="shared" ref="F230:F245" si="44">IF(D230&lt;&gt;0,IF(E230/D230&gt;=100,"&gt;&gt;100",E230/D230*100),"-")</f>
        <v>143.56072432094911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12812</v>
      </c>
      <c r="E246" s="60">
        <f t="shared" si="48"/>
        <v>18393</v>
      </c>
      <c r="F246" s="45">
        <f t="shared" ref="F246:F249" si="49">IF(D246&lt;&gt;0,IF(E246/D246&gt;=100,"&gt;&gt;100",E246/D246*100),"-")</f>
        <v>143.56072432094911</v>
      </c>
    </row>
    <row r="247" spans="1:6" ht="12.75" customHeight="1" x14ac:dyDescent="0.2">
      <c r="A247" s="63" t="s">
        <v>493</v>
      </c>
      <c r="B247" s="64" t="s">
        <v>494</v>
      </c>
      <c r="C247" s="247" t="s">
        <v>493</v>
      </c>
      <c r="D247" s="194">
        <v>12812</v>
      </c>
      <c r="E247" s="194">
        <v>18393</v>
      </c>
      <c r="F247" s="45">
        <f t="shared" si="49"/>
        <v>143.56072432094911</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112125.75</v>
      </c>
      <c r="E262" s="60">
        <f t="shared" si="55"/>
        <v>105989.33</v>
      </c>
      <c r="F262" s="45">
        <f t="shared" ref="F262:F268" si="56">IF(D262&lt;&gt;0,IF(E262/D262&gt;=100,"&gt;&gt;100",E262/D262*100),"-")</f>
        <v>94.527198257313771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112125.75</v>
      </c>
      <c r="E269" s="60">
        <f t="shared" si="58"/>
        <v>105989.33</v>
      </c>
      <c r="F269" s="45">
        <f t="shared" ref="F269:F272" si="59">IF(D269&lt;&gt;0,IF(E269/D269&gt;=100,"&gt;&gt;100",E269/D269*100),"-")</f>
        <v>94.527198257313771</v>
      </c>
    </row>
    <row r="270" spans="1:6" ht="12.75" customHeight="1" x14ac:dyDescent="0.2">
      <c r="A270" s="63">
        <v>3721</v>
      </c>
      <c r="B270" s="65" t="s">
        <v>533</v>
      </c>
      <c r="C270" s="247" t="s">
        <v>534</v>
      </c>
      <c r="D270" s="194">
        <v>59785.09</v>
      </c>
      <c r="E270" s="194">
        <v>55480.67</v>
      </c>
      <c r="F270" s="45">
        <f t="shared" si="59"/>
        <v>92.800178104607696</v>
      </c>
    </row>
    <row r="271" spans="1:6" ht="12.75" customHeight="1" x14ac:dyDescent="0.2">
      <c r="A271" s="63">
        <v>3722</v>
      </c>
      <c r="B271" s="65" t="s">
        <v>535</v>
      </c>
      <c r="C271" s="247" t="s">
        <v>536</v>
      </c>
      <c r="D271" s="194">
        <v>52340.66</v>
      </c>
      <c r="E271" s="194">
        <v>50508.66</v>
      </c>
      <c r="F271" s="45">
        <f t="shared" si="59"/>
        <v>96.499853077893931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195872.28999999998</v>
      </c>
      <c r="E273" s="60">
        <f t="shared" si="60"/>
        <v>157790.17000000001</v>
      </c>
      <c r="F273" s="45">
        <f t="shared" ref="F273:F277" si="61">IF(D273&lt;&gt;0,IF(E273/D273&gt;=100,"&gt;&gt;100",E273/D273*100),"-")</f>
        <v>80.557678679306818</v>
      </c>
    </row>
    <row r="274" spans="1:6" ht="12.75" customHeight="1" x14ac:dyDescent="0.2">
      <c r="A274" s="63">
        <v>381</v>
      </c>
      <c r="B274" s="64" t="s">
        <v>541</v>
      </c>
      <c r="C274" s="247" t="s">
        <v>542</v>
      </c>
      <c r="D274" s="60">
        <f t="shared" ref="D274:E274" si="62">SUM(D275:D277)</f>
        <v>161357.57999999999</v>
      </c>
      <c r="E274" s="60">
        <f t="shared" si="62"/>
        <v>137812.67000000001</v>
      </c>
      <c r="F274" s="45">
        <f t="shared" si="61"/>
        <v>85.408240505342249</v>
      </c>
    </row>
    <row r="275" spans="1:6" ht="12.75" customHeight="1" x14ac:dyDescent="0.2">
      <c r="A275" s="63">
        <v>3811</v>
      </c>
      <c r="B275" s="64" t="s">
        <v>543</v>
      </c>
      <c r="C275" s="247" t="s">
        <v>544</v>
      </c>
      <c r="D275" s="194">
        <v>161357.57999999999</v>
      </c>
      <c r="E275" s="194">
        <v>137812.67000000001</v>
      </c>
      <c r="F275" s="45">
        <f t="shared" si="61"/>
        <v>85.408240505342249</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9700</v>
      </c>
      <c r="E278" s="60">
        <f t="shared" si="63"/>
        <v>19977.5</v>
      </c>
      <c r="F278" s="45">
        <f t="shared" ref="F278:F282" si="64">IF(D278&lt;&gt;0,IF(E278/D278&gt;=100,"&gt;&gt;100",E278/D278*100),"-")</f>
        <v>205.95360824742266</v>
      </c>
    </row>
    <row r="279" spans="1:6" ht="12.75" customHeight="1" x14ac:dyDescent="0.2">
      <c r="A279" s="63">
        <v>3821</v>
      </c>
      <c r="B279" s="64" t="s">
        <v>551</v>
      </c>
      <c r="C279" s="247" t="s">
        <v>552</v>
      </c>
      <c r="D279" s="194">
        <v>9700</v>
      </c>
      <c r="E279" s="194">
        <v>19977.5</v>
      </c>
      <c r="F279" s="45">
        <f t="shared" si="64"/>
        <v>205.95360824742266</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24814.71</v>
      </c>
      <c r="E289" s="60">
        <f t="shared" si="67"/>
        <v>0</v>
      </c>
      <c r="F289" s="45">
        <f t="shared" si="66"/>
        <v>0</v>
      </c>
    </row>
    <row r="290" spans="1:6" ht="24" x14ac:dyDescent="0.2">
      <c r="A290" s="63">
        <v>3861</v>
      </c>
      <c r="B290" s="64" t="s">
        <v>572</v>
      </c>
      <c r="C290" s="247" t="s">
        <v>573</v>
      </c>
      <c r="D290" s="194">
        <v>24814.71</v>
      </c>
      <c r="E290" s="194">
        <v>0</v>
      </c>
      <c r="F290" s="45">
        <f t="shared" si="66"/>
        <v>0</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2235443.6500000004</v>
      </c>
      <c r="E299" s="60">
        <f>E152-E297+E298</f>
        <v>2149282.8100000005</v>
      </c>
      <c r="F299" s="45">
        <f t="shared" si="68"/>
        <v>96.145693943124002</v>
      </c>
    </row>
    <row r="300" spans="1:6" ht="12.75" customHeight="1" x14ac:dyDescent="0.2">
      <c r="A300" s="63" t="s">
        <v>582</v>
      </c>
      <c r="B300" s="64" t="s">
        <v>593</v>
      </c>
      <c r="C300" s="247" t="s">
        <v>594</v>
      </c>
      <c r="D300" s="60">
        <f>IF(D6&gt;=D299,D6-D299,0)</f>
        <v>1648519.4199999995</v>
      </c>
      <c r="E300" s="60">
        <f>IF(E6&gt;=E299,E6-E299,0)</f>
        <v>955742.89999999944</v>
      </c>
      <c r="F300" s="45">
        <f t="shared" si="68"/>
        <v>57.975835067808887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128028.37</v>
      </c>
      <c r="E302" s="194">
        <v>0</v>
      </c>
      <c r="F302" s="45">
        <f t="shared" si="68"/>
        <v>0</v>
      </c>
    </row>
    <row r="303" spans="1:6" ht="12.75" customHeight="1" x14ac:dyDescent="0.2">
      <c r="A303" s="63">
        <v>92221</v>
      </c>
      <c r="B303" s="64" t="s">
        <v>599</v>
      </c>
      <c r="C303" s="247" t="s">
        <v>600</v>
      </c>
      <c r="D303" s="194">
        <v>0</v>
      </c>
      <c r="E303" s="194">
        <v>74393.5</v>
      </c>
      <c r="F303" s="45" t="str">
        <f t="shared" si="68"/>
        <v>-</v>
      </c>
    </row>
    <row r="304" spans="1:6" ht="12.75" customHeight="1" x14ac:dyDescent="0.2">
      <c r="A304" s="63">
        <v>96</v>
      </c>
      <c r="B304" s="220" t="s">
        <v>601</v>
      </c>
      <c r="C304" s="247" t="s">
        <v>602</v>
      </c>
      <c r="D304" s="194">
        <v>272577.64</v>
      </c>
      <c r="E304" s="194">
        <v>188443.86</v>
      </c>
      <c r="F304" s="45">
        <f t="shared" si="68"/>
        <v>69.13401260646323</v>
      </c>
    </row>
    <row r="305" spans="1:6" ht="12" x14ac:dyDescent="0.2">
      <c r="A305" s="63">
        <v>9661</v>
      </c>
      <c r="B305" s="220" t="s">
        <v>603</v>
      </c>
      <c r="C305" s="247" t="s">
        <v>604</v>
      </c>
      <c r="D305" s="194">
        <v>1190.6300000000001</v>
      </c>
      <c r="E305" s="194">
        <v>267.95999999999998</v>
      </c>
      <c r="F305" s="45">
        <f t="shared" si="68"/>
        <v>22.505732259392083</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121425.56</v>
      </c>
      <c r="E308" s="60">
        <f t="shared" si="71"/>
        <v>155544.97</v>
      </c>
      <c r="F308" s="45">
        <f t="shared" ref="F308:F428" si="72">IF(D308&lt;&gt;0,IF(E308/D308&gt;=100,"&gt;&gt;100",E308/D308*100),"-")</f>
        <v>128.0990345031145</v>
      </c>
    </row>
    <row r="309" spans="1:6" ht="12.75" customHeight="1" x14ac:dyDescent="0.2">
      <c r="A309" s="63">
        <v>71</v>
      </c>
      <c r="B309" s="64" t="s">
        <v>610</v>
      </c>
      <c r="C309" s="247" t="s">
        <v>611</v>
      </c>
      <c r="D309" s="60">
        <f t="shared" ref="D309:E309" si="73">D310+D314</f>
        <v>111844.25</v>
      </c>
      <c r="E309" s="60">
        <f t="shared" si="73"/>
        <v>155078.18</v>
      </c>
      <c r="F309" s="45">
        <f t="shared" si="72"/>
        <v>138.65547848905953</v>
      </c>
    </row>
    <row r="310" spans="1:6" ht="24" x14ac:dyDescent="0.2">
      <c r="A310" s="63">
        <v>711</v>
      </c>
      <c r="B310" s="64" t="s">
        <v>612</v>
      </c>
      <c r="C310" s="247" t="s">
        <v>613</v>
      </c>
      <c r="D310" s="60">
        <f t="shared" ref="D310:E310" si="74">SUM(D311:D313)</f>
        <v>111844.25</v>
      </c>
      <c r="E310" s="60">
        <f t="shared" si="74"/>
        <v>155078.18</v>
      </c>
      <c r="F310" s="45">
        <f t="shared" si="72"/>
        <v>138.65547848905953</v>
      </c>
    </row>
    <row r="311" spans="1:6" ht="12.75" customHeight="1" x14ac:dyDescent="0.2">
      <c r="A311" s="63">
        <v>7111</v>
      </c>
      <c r="B311" s="64" t="s">
        <v>614</v>
      </c>
      <c r="C311" s="247" t="s">
        <v>615</v>
      </c>
      <c r="D311" s="194">
        <v>111844.25</v>
      </c>
      <c r="E311" s="194">
        <v>155078.18</v>
      </c>
      <c r="F311" s="45">
        <f t="shared" si="72"/>
        <v>138.65547848905953</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9581.31</v>
      </c>
      <c r="E321" s="60">
        <f t="shared" si="76"/>
        <v>466.79</v>
      </c>
      <c r="F321" s="45">
        <f t="shared" si="72"/>
        <v>4.8718807762195366</v>
      </c>
    </row>
    <row r="322" spans="1:6" ht="12.75" customHeight="1" x14ac:dyDescent="0.2">
      <c r="A322" s="63">
        <v>721</v>
      </c>
      <c r="B322" s="64" t="s">
        <v>636</v>
      </c>
      <c r="C322" s="247" t="s">
        <v>637</v>
      </c>
      <c r="D322" s="60">
        <f t="shared" ref="D322:E322" si="77">SUM(D323:D326)</f>
        <v>9581.31</v>
      </c>
      <c r="E322" s="60">
        <f t="shared" si="77"/>
        <v>466.79</v>
      </c>
      <c r="F322" s="45">
        <f t="shared" si="72"/>
        <v>4.8718807762195366</v>
      </c>
    </row>
    <row r="323" spans="1:6" ht="12.75" customHeight="1" x14ac:dyDescent="0.2">
      <c r="A323" s="63">
        <v>7211</v>
      </c>
      <c r="B323" s="64" t="s">
        <v>638</v>
      </c>
      <c r="C323" s="247" t="s">
        <v>639</v>
      </c>
      <c r="D323" s="194">
        <v>9581.31</v>
      </c>
      <c r="E323" s="194">
        <v>466.79</v>
      </c>
      <c r="F323" s="45">
        <f t="shared" si="72"/>
        <v>4.8718807762195366</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2463655.13</v>
      </c>
      <c r="E360" s="60">
        <f t="shared" si="86"/>
        <v>214668.18</v>
      </c>
      <c r="F360" s="45">
        <f t="shared" si="72"/>
        <v>8.7134021879109369</v>
      </c>
    </row>
    <row r="361" spans="1:6" ht="12.75" customHeight="1" x14ac:dyDescent="0.2">
      <c r="A361" s="63">
        <v>41</v>
      </c>
      <c r="B361" s="64" t="s">
        <v>714</v>
      </c>
      <c r="C361" s="247" t="s">
        <v>715</v>
      </c>
      <c r="D361" s="60">
        <f t="shared" ref="D361:E361" si="87">D362+D366</f>
        <v>18916</v>
      </c>
      <c r="E361" s="60">
        <f t="shared" si="87"/>
        <v>67199.489999999991</v>
      </c>
      <c r="F361" s="45">
        <f t="shared" si="72"/>
        <v>355.25211461196864</v>
      </c>
    </row>
    <row r="362" spans="1:6" ht="12.75" customHeight="1" x14ac:dyDescent="0.2">
      <c r="A362" s="63">
        <v>411</v>
      </c>
      <c r="B362" s="64" t="s">
        <v>716</v>
      </c>
      <c r="C362" s="247" t="s">
        <v>717</v>
      </c>
      <c r="D362" s="60">
        <f t="shared" ref="D362:E362" si="88">SUM(D363:D365)</f>
        <v>18916</v>
      </c>
      <c r="E362" s="60">
        <f t="shared" si="88"/>
        <v>12985</v>
      </c>
      <c r="F362" s="45">
        <f t="shared" si="72"/>
        <v>68.645591034045253</v>
      </c>
    </row>
    <row r="363" spans="1:6" ht="12.75" customHeight="1" x14ac:dyDescent="0.2">
      <c r="A363" s="63">
        <v>4111</v>
      </c>
      <c r="B363" s="64" t="s">
        <v>614</v>
      </c>
      <c r="C363" s="247" t="s">
        <v>718</v>
      </c>
      <c r="D363" s="194">
        <v>18916</v>
      </c>
      <c r="E363" s="194">
        <v>12985</v>
      </c>
      <c r="F363" s="45">
        <f t="shared" si="72"/>
        <v>68.645591034045253</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54214.49</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54214.49</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1234272.19</v>
      </c>
      <c r="E373" s="60">
        <f t="shared" si="90"/>
        <v>142098.69</v>
      </c>
      <c r="F373" s="45">
        <f t="shared" si="72"/>
        <v>11.512751494465739</v>
      </c>
    </row>
    <row r="374" spans="1:6" ht="12.75" customHeight="1" x14ac:dyDescent="0.2">
      <c r="A374" s="63">
        <v>421</v>
      </c>
      <c r="B374" s="64" t="s">
        <v>732</v>
      </c>
      <c r="C374" s="247" t="s">
        <v>733</v>
      </c>
      <c r="D374" s="60">
        <f t="shared" ref="D374:E374" si="91">SUM(D375:D378)</f>
        <v>1134349.6100000001</v>
      </c>
      <c r="E374" s="60">
        <f t="shared" si="91"/>
        <v>62941.68</v>
      </c>
      <c r="F374" s="45">
        <f t="shared" si="72"/>
        <v>5.5487020443371069</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1012450.39</v>
      </c>
      <c r="E376" s="194">
        <v>1175</v>
      </c>
      <c r="F376" s="45">
        <f t="shared" si="72"/>
        <v>0.11605506912788091</v>
      </c>
    </row>
    <row r="377" spans="1:6" ht="12.75" customHeight="1" x14ac:dyDescent="0.2">
      <c r="A377" s="63">
        <v>4213</v>
      </c>
      <c r="B377" s="64" t="s">
        <v>642</v>
      </c>
      <c r="C377" s="247" t="s">
        <v>736</v>
      </c>
      <c r="D377" s="194">
        <v>40226.86</v>
      </c>
      <c r="E377" s="194">
        <v>58242.83</v>
      </c>
      <c r="F377" s="45">
        <f t="shared" si="72"/>
        <v>144.78592164538819</v>
      </c>
    </row>
    <row r="378" spans="1:6" ht="12.75" customHeight="1" x14ac:dyDescent="0.2">
      <c r="A378" s="63">
        <v>4214</v>
      </c>
      <c r="B378" s="64" t="s">
        <v>644</v>
      </c>
      <c r="C378" s="247" t="s">
        <v>737</v>
      </c>
      <c r="D378" s="194">
        <v>81672.36</v>
      </c>
      <c r="E378" s="194">
        <v>3523.85</v>
      </c>
      <c r="F378" s="45">
        <f t="shared" si="72"/>
        <v>4.3146175768644373</v>
      </c>
    </row>
    <row r="379" spans="1:6" ht="12.75" customHeight="1" x14ac:dyDescent="0.2">
      <c r="A379" s="63">
        <v>422</v>
      </c>
      <c r="B379" s="64" t="s">
        <v>738</v>
      </c>
      <c r="C379" s="247" t="s">
        <v>739</v>
      </c>
      <c r="D379" s="60">
        <f t="shared" ref="D379:E379" si="92">SUM(D380:D387)</f>
        <v>34339.96</v>
      </c>
      <c r="E379" s="60">
        <f t="shared" si="92"/>
        <v>30471.34</v>
      </c>
      <c r="F379" s="45">
        <f t="shared" si="72"/>
        <v>88.734349137273313</v>
      </c>
    </row>
    <row r="380" spans="1:6" ht="12.75" customHeight="1" x14ac:dyDescent="0.2">
      <c r="A380" s="63">
        <v>4221</v>
      </c>
      <c r="B380" s="64" t="s">
        <v>648</v>
      </c>
      <c r="C380" s="247" t="s">
        <v>740</v>
      </c>
      <c r="D380" s="194">
        <v>0</v>
      </c>
      <c r="E380" s="194">
        <v>258.20999999999998</v>
      </c>
      <c r="F380" s="45" t="str">
        <f t="shared" si="72"/>
        <v>-</v>
      </c>
    </row>
    <row r="381" spans="1:6" ht="12.75" customHeight="1" x14ac:dyDescent="0.2">
      <c r="A381" s="63">
        <v>4222</v>
      </c>
      <c r="B381" s="64" t="s">
        <v>741</v>
      </c>
      <c r="C381" s="247" t="s">
        <v>742</v>
      </c>
      <c r="D381" s="194">
        <v>20604.810000000001</v>
      </c>
      <c r="E381" s="194">
        <v>1938</v>
      </c>
      <c r="F381" s="45">
        <f t="shared" si="72"/>
        <v>9.405570835159363</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10801.88</v>
      </c>
      <c r="F384" s="71" t="str">
        <f t="shared" si="72"/>
        <v>-</v>
      </c>
    </row>
    <row r="385" spans="1:6" ht="12.75" customHeight="1" x14ac:dyDescent="0.2">
      <c r="A385" s="63">
        <v>4226</v>
      </c>
      <c r="B385" s="64" t="s">
        <v>658</v>
      </c>
      <c r="C385" s="247" t="s">
        <v>746</v>
      </c>
      <c r="D385" s="194">
        <v>2647.5</v>
      </c>
      <c r="E385" s="194">
        <v>0</v>
      </c>
      <c r="F385" s="45">
        <f t="shared" si="72"/>
        <v>0</v>
      </c>
    </row>
    <row r="386" spans="1:6" ht="12.75" customHeight="1" x14ac:dyDescent="0.2">
      <c r="A386" s="63">
        <v>4227</v>
      </c>
      <c r="B386" s="183" t="s">
        <v>660</v>
      </c>
      <c r="C386" s="247" t="s">
        <v>747</v>
      </c>
      <c r="D386" s="194">
        <v>11087.65</v>
      </c>
      <c r="E386" s="194">
        <v>17473.25</v>
      </c>
      <c r="F386" s="45">
        <f t="shared" si="72"/>
        <v>157.59200551965475</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22658.92</v>
      </c>
      <c r="E393" s="60">
        <f t="shared" si="94"/>
        <v>5775.67</v>
      </c>
      <c r="F393" s="45">
        <f t="shared" si="72"/>
        <v>25.489608507378115</v>
      </c>
    </row>
    <row r="394" spans="1:6" ht="12.75" customHeight="1" x14ac:dyDescent="0.2">
      <c r="A394" s="63">
        <v>4241</v>
      </c>
      <c r="B394" s="64" t="s">
        <v>757</v>
      </c>
      <c r="C394" s="247" t="s">
        <v>758</v>
      </c>
      <c r="D394" s="194">
        <v>4598.92</v>
      </c>
      <c r="E394" s="194">
        <v>5775.67</v>
      </c>
      <c r="F394" s="45">
        <f t="shared" si="72"/>
        <v>125.58752924599688</v>
      </c>
    </row>
    <row r="395" spans="1:6" ht="12.75" customHeight="1" x14ac:dyDescent="0.2">
      <c r="A395" s="63">
        <v>4242</v>
      </c>
      <c r="B395" s="64" t="s">
        <v>678</v>
      </c>
      <c r="C395" s="247" t="s">
        <v>759</v>
      </c>
      <c r="D395" s="194">
        <v>18060</v>
      </c>
      <c r="E395" s="194">
        <v>0</v>
      </c>
      <c r="F395" s="45">
        <f t="shared" si="72"/>
        <v>0</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42923.7</v>
      </c>
      <c r="E401" s="60">
        <f t="shared" si="96"/>
        <v>42910</v>
      </c>
      <c r="F401" s="45">
        <f t="shared" si="72"/>
        <v>99.968082900588726</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42923.7</v>
      </c>
      <c r="E404" s="194">
        <v>42910</v>
      </c>
      <c r="F404" s="45">
        <f t="shared" si="72"/>
        <v>99.968082900588726</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1210466.94</v>
      </c>
      <c r="E412" s="60">
        <f t="shared" si="100"/>
        <v>5370</v>
      </c>
      <c r="F412" s="45">
        <f t="shared" si="72"/>
        <v>0.44363045553313507</v>
      </c>
    </row>
    <row r="413" spans="1:6" ht="12.75" customHeight="1" x14ac:dyDescent="0.2">
      <c r="A413" s="63">
        <v>451</v>
      </c>
      <c r="B413" s="64" t="s">
        <v>785</v>
      </c>
      <c r="C413" s="247" t="s">
        <v>786</v>
      </c>
      <c r="D413" s="194">
        <v>1210466.94</v>
      </c>
      <c r="E413" s="194">
        <v>5370</v>
      </c>
      <c r="F413" s="45">
        <f t="shared" si="72"/>
        <v>0.44363045553313507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2342229.5699999998</v>
      </c>
      <c r="E418" s="60">
        <f t="shared" si="102"/>
        <v>59123.209999999992</v>
      </c>
      <c r="F418" s="45">
        <f t="shared" si="72"/>
        <v>2.5242278023157225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135043.66</v>
      </c>
      <c r="E420" s="194">
        <v>230065.52</v>
      </c>
      <c r="F420" s="45">
        <f t="shared" si="72"/>
        <v>170.36380678663477</v>
      </c>
    </row>
    <row r="421" spans="1:6" ht="12.75" customHeight="1" x14ac:dyDescent="0.2">
      <c r="A421" s="63">
        <v>97</v>
      </c>
      <c r="B421" s="220" t="s">
        <v>801</v>
      </c>
      <c r="C421" s="247" t="s">
        <v>802</v>
      </c>
      <c r="D421" s="194">
        <v>918.77</v>
      </c>
      <c r="E421" s="194">
        <v>330.56</v>
      </c>
      <c r="F421" s="45">
        <f t="shared" si="72"/>
        <v>35.97853652165395</v>
      </c>
    </row>
    <row r="422" spans="1:6" ht="12.75" customHeight="1" x14ac:dyDescent="0.2">
      <c r="A422" s="63" t="s">
        <v>582</v>
      </c>
      <c r="B422" s="64" t="s">
        <v>803</v>
      </c>
      <c r="C422" s="247" t="s">
        <v>804</v>
      </c>
      <c r="D422" s="60">
        <f>D6+D308</f>
        <v>4005388.63</v>
      </c>
      <c r="E422" s="60">
        <f>E6+E308</f>
        <v>3260570.68</v>
      </c>
      <c r="F422" s="45">
        <f t="shared" si="72"/>
        <v>81.404602179639184</v>
      </c>
    </row>
    <row r="423" spans="1:6" ht="12.75" customHeight="1" x14ac:dyDescent="0.2">
      <c r="A423" s="63" t="s">
        <v>582</v>
      </c>
      <c r="B423" s="64" t="s">
        <v>805</v>
      </c>
      <c r="C423" s="247" t="s">
        <v>806</v>
      </c>
      <c r="D423" s="60">
        <f t="shared" ref="D423:E423" si="103">D299+D360</f>
        <v>4699098.78</v>
      </c>
      <c r="E423" s="60">
        <f t="shared" si="103"/>
        <v>2363950.9900000007</v>
      </c>
      <c r="F423" s="45">
        <f t="shared" si="72"/>
        <v>50.306475787682857</v>
      </c>
    </row>
    <row r="424" spans="1:6" ht="12.75" customHeight="1" x14ac:dyDescent="0.2">
      <c r="A424" s="63" t="s">
        <v>582</v>
      </c>
      <c r="B424" s="64" t="s">
        <v>807</v>
      </c>
      <c r="C424" s="247" t="s">
        <v>808</v>
      </c>
      <c r="D424" s="60">
        <f t="shared" ref="D424:E424" si="104">IF(D422&gt;=D423,D422-D423,0)</f>
        <v>0</v>
      </c>
      <c r="E424" s="60">
        <f t="shared" si="104"/>
        <v>896619.68999999948</v>
      </c>
      <c r="F424" s="45" t="str">
        <f t="shared" si="72"/>
        <v>-</v>
      </c>
    </row>
    <row r="425" spans="1:6" ht="12.75" customHeight="1" x14ac:dyDescent="0.2">
      <c r="A425" s="63" t="s">
        <v>582</v>
      </c>
      <c r="B425" s="64" t="s">
        <v>809</v>
      </c>
      <c r="C425" s="247" t="s">
        <v>810</v>
      </c>
      <c r="D425" s="60">
        <f t="shared" ref="D425:E425" si="105">IF(D423&gt;=D422,D423-D422,0)</f>
        <v>693710.15000000037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7015.2900000000081</v>
      </c>
      <c r="E427" s="60">
        <f t="shared" si="107"/>
        <v>304459.02</v>
      </c>
      <c r="F427" s="45">
        <f t="shared" si="72"/>
        <v>4339.9349135958691</v>
      </c>
    </row>
    <row r="428" spans="1:6" ht="24" x14ac:dyDescent="0.2">
      <c r="A428" s="249" t="s">
        <v>816</v>
      </c>
      <c r="B428" s="243" t="s">
        <v>817</v>
      </c>
      <c r="C428" s="250" t="s">
        <v>818</v>
      </c>
      <c r="D428" s="81">
        <f t="shared" ref="D428:E428" si="108">D304+D421</f>
        <v>273496.41000000003</v>
      </c>
      <c r="E428" s="81">
        <f t="shared" si="108"/>
        <v>188774.41999999998</v>
      </c>
      <c r="F428" s="61">
        <f t="shared" si="72"/>
        <v>69.022631777872306</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124865.23999999999</v>
      </c>
      <c r="E535" s="60">
        <f>E536+E571+E584+E597+E629</f>
        <v>183874.62</v>
      </c>
      <c r="F535" s="45">
        <f t="shared" si="109"/>
        <v>147.25845239235517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124865.23999999999</v>
      </c>
      <c r="E597" s="60">
        <f t="shared" si="152"/>
        <v>183874.62</v>
      </c>
      <c r="F597" s="45">
        <f t="shared" si="109"/>
        <v>147.25845239235517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990.62</v>
      </c>
      <c r="E603" s="60">
        <f t="shared" si="154"/>
        <v>0</v>
      </c>
      <c r="F603" s="45">
        <f t="shared" si="109"/>
        <v>0</v>
      </c>
    </row>
    <row r="604" spans="1:6" ht="12.75" customHeight="1" x14ac:dyDescent="0.2">
      <c r="A604" s="63">
        <v>5422</v>
      </c>
      <c r="B604" s="64" t="s">
        <v>1158</v>
      </c>
      <c r="C604" s="247" t="s">
        <v>1159</v>
      </c>
      <c r="D604" s="194">
        <v>990.62</v>
      </c>
      <c r="E604" s="194">
        <v>0</v>
      </c>
      <c r="F604" s="45">
        <f t="shared" si="109"/>
        <v>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123874.62</v>
      </c>
      <c r="E609" s="60">
        <f t="shared" si="156"/>
        <v>183874.62</v>
      </c>
      <c r="F609" s="45">
        <f t="shared" si="109"/>
        <v>148.43607189269278</v>
      </c>
    </row>
    <row r="610" spans="1:6" ht="24" x14ac:dyDescent="0.2">
      <c r="A610" s="63">
        <v>5443</v>
      </c>
      <c r="B610" s="64" t="s">
        <v>1170</v>
      </c>
      <c r="C610" s="247" t="s">
        <v>1171</v>
      </c>
      <c r="D610" s="194">
        <v>123874.62</v>
      </c>
      <c r="E610" s="194">
        <v>183874.62</v>
      </c>
      <c r="F610" s="45">
        <f t="shared" si="109"/>
        <v>148.43607189269278</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124865.23999999999</v>
      </c>
      <c r="E640" s="60">
        <f>IF(E535-E430&gt;=0,E535-E430,0)</f>
        <v>183874.62</v>
      </c>
      <c r="F640" s="45">
        <f t="shared" si="109"/>
        <v>147.25845239235517</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4005388.63</v>
      </c>
      <c r="E643" s="60">
        <f>E422+E430</f>
        <v>3260570.68</v>
      </c>
      <c r="F643" s="45">
        <f t="shared" si="109"/>
        <v>81.404602179639184</v>
      </c>
    </row>
    <row r="644" spans="1:6" ht="12.75" customHeight="1" x14ac:dyDescent="0.2">
      <c r="A644" s="63" t="s">
        <v>582</v>
      </c>
      <c r="B644" s="64" t="s">
        <v>1238</v>
      </c>
      <c r="C644" s="247" t="s">
        <v>1239</v>
      </c>
      <c r="D644" s="60">
        <f>D423+D535</f>
        <v>4823964.0200000005</v>
      </c>
      <c r="E644" s="60">
        <f>E423+E535</f>
        <v>2547825.6100000008</v>
      </c>
      <c r="F644" s="45">
        <f t="shared" si="109"/>
        <v>52.816016028245592</v>
      </c>
    </row>
    <row r="645" spans="1:6" ht="12.75" customHeight="1" x14ac:dyDescent="0.2">
      <c r="A645" s="63" t="s">
        <v>582</v>
      </c>
      <c r="B645" s="64" t="s">
        <v>1240</v>
      </c>
      <c r="C645" s="247" t="s">
        <v>1241</v>
      </c>
      <c r="D645" s="60">
        <f t="shared" ref="D645:E645" si="163">IF(D643&gt;=D644,D643-D644,0)</f>
        <v>0</v>
      </c>
      <c r="E645" s="60">
        <f t="shared" si="163"/>
        <v>712745.06999999937</v>
      </c>
      <c r="F645" s="45" t="str">
        <f t="shared" si="109"/>
        <v>-</v>
      </c>
    </row>
    <row r="646" spans="1:6" ht="12.75" customHeight="1" x14ac:dyDescent="0.2">
      <c r="A646" s="63" t="s">
        <v>582</v>
      </c>
      <c r="B646" s="64" t="s">
        <v>1242</v>
      </c>
      <c r="C646" s="247" t="s">
        <v>1243</v>
      </c>
      <c r="D646" s="60">
        <f t="shared" ref="D646:E646" si="164">IF(D644&gt;=D643,D644-D643,0)</f>
        <v>818575.3900000006</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7015.2900000000081</v>
      </c>
      <c r="E648" s="60">
        <f>IF(E427-E426+E642-E641&gt;=0,E427-E426+E642-E641,0)</f>
        <v>304459.02</v>
      </c>
      <c r="F648" s="45">
        <f t="shared" si="109"/>
        <v>4339.9349135958691</v>
      </c>
    </row>
    <row r="649" spans="1:6" ht="24" x14ac:dyDescent="0.2">
      <c r="A649" s="63" t="s">
        <v>582</v>
      </c>
      <c r="B649" s="64" t="s">
        <v>1248</v>
      </c>
      <c r="C649" s="247" t="s">
        <v>1249</v>
      </c>
      <c r="D649" s="60">
        <f t="shared" ref="D649:E649" si="165">IF(D645+D647-D646-D648&gt;=0,D645+D647-D646-D648,0)</f>
        <v>0</v>
      </c>
      <c r="E649" s="60">
        <f t="shared" si="165"/>
        <v>408286.04999999935</v>
      </c>
      <c r="F649" s="45" t="str">
        <f t="shared" si="109"/>
        <v>-</v>
      </c>
    </row>
    <row r="650" spans="1:6" ht="24" x14ac:dyDescent="0.2">
      <c r="A650" s="63" t="s">
        <v>582</v>
      </c>
      <c r="B650" s="64" t="s">
        <v>1250</v>
      </c>
      <c r="C650" s="247" t="s">
        <v>1251</v>
      </c>
      <c r="D650" s="60">
        <f t="shared" ref="D650:E650" si="166">IF(D646+D648-D645-D647&gt;=0,D646+D648-D645-D647,0)</f>
        <v>825590.68000000063</v>
      </c>
      <c r="E650" s="60">
        <f t="shared" si="166"/>
        <v>0</v>
      </c>
      <c r="F650" s="45">
        <f t="shared" si="109"/>
        <v>0</v>
      </c>
    </row>
    <row r="651" spans="1:6" ht="24" x14ac:dyDescent="0.2">
      <c r="A651" s="249" t="s">
        <v>1252</v>
      </c>
      <c r="B651" s="184" t="s">
        <v>1253</v>
      </c>
      <c r="C651" s="250" t="s">
        <v>1252</v>
      </c>
      <c r="D651" s="196">
        <v>149690.95000000001</v>
      </c>
      <c r="E651" s="196">
        <v>0</v>
      </c>
      <c r="F651" s="61">
        <f t="shared" si="109"/>
        <v>0</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511179.48</v>
      </c>
      <c r="E653" s="194">
        <v>192211.59</v>
      </c>
      <c r="F653" s="45">
        <f t="shared" ref="F653:F740" si="167">IF(D653&lt;&gt;0,IF(E653/D653&gt;=100,"&gt;&gt;100",E653/D653*100),"-")</f>
        <v>37.601585650503807</v>
      </c>
    </row>
    <row r="654" spans="1:6" ht="12.75" customHeight="1" x14ac:dyDescent="0.2">
      <c r="A654" s="63" t="s">
        <v>1257</v>
      </c>
      <c r="B654" s="64" t="s">
        <v>1258</v>
      </c>
      <c r="C654" s="247" t="s">
        <v>1257</v>
      </c>
      <c r="D654" s="194">
        <v>4378100.63</v>
      </c>
      <c r="E654" s="194">
        <v>3663338.15</v>
      </c>
      <c r="F654" s="45">
        <f t="shared" si="167"/>
        <v>83.674142272970101</v>
      </c>
    </row>
    <row r="655" spans="1:6" ht="12.75" customHeight="1" x14ac:dyDescent="0.2">
      <c r="A655" s="63" t="s">
        <v>1259</v>
      </c>
      <c r="B655" s="64" t="s">
        <v>1260</v>
      </c>
      <c r="C655" s="247" t="s">
        <v>1259</v>
      </c>
      <c r="D655" s="194">
        <v>4800580</v>
      </c>
      <c r="E655" s="194">
        <v>2975169.28</v>
      </c>
      <c r="F655" s="45">
        <f t="shared" si="167"/>
        <v>61.975204662769912</v>
      </c>
    </row>
    <row r="656" spans="1:6" ht="24" x14ac:dyDescent="0.2">
      <c r="A656" s="63">
        <v>11</v>
      </c>
      <c r="B656" s="64" t="s">
        <v>1261</v>
      </c>
      <c r="C656" s="247" t="s">
        <v>1262</v>
      </c>
      <c r="D656" s="60">
        <f t="shared" ref="D656:E656" si="168">+D653+D654-D655</f>
        <v>88700.109999999404</v>
      </c>
      <c r="E656" s="60">
        <f t="shared" si="168"/>
        <v>880380.46</v>
      </c>
      <c r="F656" s="45">
        <f t="shared" si="167"/>
        <v>992.53592808397411</v>
      </c>
    </row>
    <row r="657" spans="1:6" ht="24" x14ac:dyDescent="0.2">
      <c r="A657" s="63" t="s">
        <v>582</v>
      </c>
      <c r="B657" s="64" t="s">
        <v>1263</v>
      </c>
      <c r="C657" s="247" t="s">
        <v>1264</v>
      </c>
      <c r="D657" s="253">
        <v>29</v>
      </c>
      <c r="E657" s="253">
        <v>26</v>
      </c>
      <c r="F657" s="45">
        <f t="shared" si="167"/>
        <v>89.65517241379311</v>
      </c>
    </row>
    <row r="658" spans="1:6" ht="24" x14ac:dyDescent="0.2">
      <c r="A658" s="63" t="s">
        <v>582</v>
      </c>
      <c r="B658" s="64" t="s">
        <v>1265</v>
      </c>
      <c r="C658" s="247" t="s">
        <v>1266</v>
      </c>
      <c r="D658" s="253">
        <v>34</v>
      </c>
      <c r="E658" s="253">
        <v>35</v>
      </c>
      <c r="F658" s="45">
        <f t="shared" si="167"/>
        <v>102.94117647058823</v>
      </c>
    </row>
    <row r="659" spans="1:6" ht="12.75" customHeight="1" x14ac:dyDescent="0.2">
      <c r="A659" s="63" t="s">
        <v>582</v>
      </c>
      <c r="B659" s="64" t="s">
        <v>1267</v>
      </c>
      <c r="C659" s="247" t="s">
        <v>1268</v>
      </c>
      <c r="D659" s="253">
        <v>27</v>
      </c>
      <c r="E659" s="253">
        <v>25</v>
      </c>
      <c r="F659" s="45">
        <f t="shared" si="167"/>
        <v>92.592592592592595</v>
      </c>
    </row>
    <row r="660" spans="1:6" ht="12.75" customHeight="1" x14ac:dyDescent="0.2">
      <c r="A660" s="63" t="s">
        <v>582</v>
      </c>
      <c r="B660" s="64" t="s">
        <v>1269</v>
      </c>
      <c r="C660" s="247" t="s">
        <v>1270</v>
      </c>
      <c r="D660" s="253">
        <v>34</v>
      </c>
      <c r="E660" s="253">
        <v>36</v>
      </c>
      <c r="F660" s="45">
        <f t="shared" si="167"/>
        <v>105.88235294117648</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7973.52</v>
      </c>
      <c r="E662" s="192">
        <v>7055.74</v>
      </c>
      <c r="F662" s="71">
        <f t="shared" si="167"/>
        <v>88.489650743962514</v>
      </c>
    </row>
    <row r="663" spans="1:6" ht="12.75" customHeight="1" x14ac:dyDescent="0.2">
      <c r="A663" s="70">
        <v>61316</v>
      </c>
      <c r="B663" s="65" t="s">
        <v>1276</v>
      </c>
      <c r="C663" s="277" t="s">
        <v>1277</v>
      </c>
      <c r="D663" s="192">
        <v>26.48</v>
      </c>
      <c r="E663" s="192">
        <v>2961.86</v>
      </c>
      <c r="F663" s="71" t="str">
        <f t="shared" si="167"/>
        <v>&gt;&gt;100</v>
      </c>
    </row>
    <row r="664" spans="1:6" ht="12.75" customHeight="1" x14ac:dyDescent="0.2">
      <c r="A664" s="70" t="s">
        <v>1278</v>
      </c>
      <c r="B664" s="65" t="s">
        <v>1279</v>
      </c>
      <c r="C664" s="277" t="s">
        <v>1278</v>
      </c>
      <c r="D664" s="192">
        <v>61757.46</v>
      </c>
      <c r="E664" s="192">
        <v>51596.78</v>
      </c>
      <c r="F664" s="71">
        <f t="shared" si="167"/>
        <v>83.547445118371115</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188088.11</v>
      </c>
      <c r="E669" s="194">
        <v>160121.31</v>
      </c>
      <c r="F669" s="45">
        <f t="shared" si="167"/>
        <v>85.131011205333508</v>
      </c>
    </row>
    <row r="670" spans="1:6" ht="12.75" customHeight="1" x14ac:dyDescent="0.2">
      <c r="A670" s="63">
        <v>63312</v>
      </c>
      <c r="B670" s="64" t="s">
        <v>1290</v>
      </c>
      <c r="C670" s="247" t="s">
        <v>1291</v>
      </c>
      <c r="D670" s="194">
        <v>1000</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41273.449999999997</v>
      </c>
      <c r="E672" s="194">
        <v>28403.27</v>
      </c>
      <c r="F672" s="45">
        <f t="shared" si="167"/>
        <v>68.817290534229642</v>
      </c>
    </row>
    <row r="673" spans="1:6" ht="12.75" customHeight="1" x14ac:dyDescent="0.2">
      <c r="A673" s="63">
        <v>63321</v>
      </c>
      <c r="B673" s="64" t="s">
        <v>1296</v>
      </c>
      <c r="C673" s="247" t="s">
        <v>1297</v>
      </c>
      <c r="D673" s="194">
        <v>383748.27</v>
      </c>
      <c r="E673" s="194">
        <v>274636.17</v>
      </c>
      <c r="F673" s="45">
        <f t="shared" si="167"/>
        <v>71.566751297667082</v>
      </c>
    </row>
    <row r="674" spans="1:6" ht="12.75" customHeight="1" x14ac:dyDescent="0.2">
      <c r="A674" s="63">
        <v>63322</v>
      </c>
      <c r="B674" s="64" t="s">
        <v>1298</v>
      </c>
      <c r="C674" s="247" t="s">
        <v>1299</v>
      </c>
      <c r="D674" s="194">
        <v>165226.62</v>
      </c>
      <c r="E674" s="194">
        <v>7346.2</v>
      </c>
      <c r="F674" s="45">
        <f t="shared" si="167"/>
        <v>4.4461358587375326</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34244.65</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2600.62</v>
      </c>
      <c r="E681" s="192">
        <v>0</v>
      </c>
      <c r="F681" s="71">
        <f t="shared" si="167"/>
        <v>0</v>
      </c>
    </row>
    <row r="682" spans="1:6" ht="12" x14ac:dyDescent="0.2">
      <c r="A682" s="70">
        <v>63426</v>
      </c>
      <c r="B682" s="182" t="s">
        <v>1314</v>
      </c>
      <c r="C682" s="278" t="s">
        <v>1315</v>
      </c>
      <c r="D682" s="192">
        <v>114429.52</v>
      </c>
      <c r="E682" s="192">
        <v>0</v>
      </c>
      <c r="F682" s="71">
        <f t="shared" si="167"/>
        <v>0</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5463.2</v>
      </c>
      <c r="E684" s="192">
        <v>10923.4</v>
      </c>
      <c r="F684" s="71">
        <f t="shared" si="167"/>
        <v>199.9450871284229</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72958.78</v>
      </c>
      <c r="E702" s="192">
        <v>81572.95</v>
      </c>
      <c r="F702" s="71">
        <f t="shared" si="167"/>
        <v>111.80689973160187</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750214.7</v>
      </c>
      <c r="E706" s="192">
        <v>121777.26</v>
      </c>
      <c r="F706" s="71">
        <f t="shared" si="167"/>
        <v>16.232321227509939</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5084.4799999999996</v>
      </c>
      <c r="E711" s="192">
        <v>6863.93</v>
      </c>
      <c r="F711" s="71">
        <f t="shared" si="167"/>
        <v>134.99767921203349</v>
      </c>
    </row>
    <row r="712" spans="1:6" ht="12.75" customHeight="1" x14ac:dyDescent="0.2">
      <c r="A712" s="70" t="s">
        <v>1359</v>
      </c>
      <c r="B712" s="65" t="s">
        <v>1360</v>
      </c>
      <c r="C712" s="277" t="s">
        <v>1359</v>
      </c>
      <c r="D712" s="192">
        <v>27.94</v>
      </c>
      <c r="E712" s="192">
        <v>27.78</v>
      </c>
      <c r="F712" s="71">
        <f t="shared" si="167"/>
        <v>99.427344309234073</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124.3</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85267.23</v>
      </c>
      <c r="E724" s="192">
        <v>93677.39</v>
      </c>
      <c r="F724" s="71">
        <f t="shared" si="167"/>
        <v>109.86329683748377</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1992.5</v>
      </c>
      <c r="E726" s="192">
        <v>330.63</v>
      </c>
      <c r="F726" s="71">
        <f t="shared" si="167"/>
        <v>16.593726474278544</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1038.49</v>
      </c>
      <c r="E733" s="192">
        <v>16448.419999999998</v>
      </c>
      <c r="F733" s="71">
        <f t="shared" si="167"/>
        <v>1583.8785159221561</v>
      </c>
    </row>
    <row r="734" spans="1:6" ht="12.75" customHeight="1" x14ac:dyDescent="0.2">
      <c r="A734" s="70">
        <v>32121</v>
      </c>
      <c r="B734" s="65" t="s">
        <v>1398</v>
      </c>
      <c r="C734" s="278" t="s">
        <v>1399</v>
      </c>
      <c r="D734" s="192">
        <v>10644.73</v>
      </c>
      <c r="E734" s="192">
        <v>28233.77</v>
      </c>
      <c r="F734" s="71">
        <f t="shared" si="167"/>
        <v>265.23707036251744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1571.47</v>
      </c>
      <c r="E736" s="194">
        <v>1187.72</v>
      </c>
      <c r="F736" s="45">
        <f t="shared" si="167"/>
        <v>75.580189249556156</v>
      </c>
    </row>
    <row r="737" spans="1:6" ht="12.75" customHeight="1" x14ac:dyDescent="0.2">
      <c r="A737" s="63" t="s">
        <v>1404</v>
      </c>
      <c r="B737" s="64" t="s">
        <v>1405</v>
      </c>
      <c r="C737" s="247" t="s">
        <v>1404</v>
      </c>
      <c r="D737" s="194">
        <v>5077.7</v>
      </c>
      <c r="E737" s="194">
        <v>3792.64</v>
      </c>
      <c r="F737" s="45">
        <f t="shared" si="167"/>
        <v>74.692084999113774</v>
      </c>
    </row>
    <row r="738" spans="1:6" ht="12.75" customHeight="1" x14ac:dyDescent="0.2">
      <c r="A738" s="63" t="s">
        <v>1406</v>
      </c>
      <c r="B738" s="64" t="s">
        <v>1407</v>
      </c>
      <c r="C738" s="247" t="s">
        <v>1406</v>
      </c>
      <c r="D738" s="194">
        <v>6590.85</v>
      </c>
      <c r="E738" s="194">
        <v>50386.84</v>
      </c>
      <c r="F738" s="45">
        <f t="shared" si="167"/>
        <v>764.49684031649929</v>
      </c>
    </row>
    <row r="739" spans="1:6" ht="12.75" customHeight="1" x14ac:dyDescent="0.2">
      <c r="A739" s="70" t="s">
        <v>1408</v>
      </c>
      <c r="B739" s="65" t="s">
        <v>1409</v>
      </c>
      <c r="C739" s="278" t="s">
        <v>1408</v>
      </c>
      <c r="D739" s="192">
        <v>3485.02</v>
      </c>
      <c r="E739" s="192">
        <v>4785</v>
      </c>
      <c r="F739" s="71">
        <f t="shared" si="167"/>
        <v>137.3019380089641</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11190.59</v>
      </c>
      <c r="E741" s="192">
        <v>10789.39</v>
      </c>
      <c r="F741" s="71">
        <f t="shared" ref="F741:F1006" si="169">IF(D741&lt;&gt;0,IF(E741/D741&gt;=100,"&gt;&gt;100",E741/D741*100),"-")</f>
        <v>96.414844972427716</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21.65</v>
      </c>
      <c r="E744" s="192">
        <v>0</v>
      </c>
      <c r="F744" s="71">
        <f t="shared" si="170"/>
        <v>0</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1.68</v>
      </c>
      <c r="E757" s="194">
        <v>0</v>
      </c>
      <c r="F757" s="45">
        <f t="shared" si="169"/>
        <v>0</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12008.07</v>
      </c>
      <c r="E760" s="194">
        <v>16497.580000000002</v>
      </c>
      <c r="F760" s="45">
        <f t="shared" si="169"/>
        <v>137.38744027974522</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8433.42</v>
      </c>
      <c r="E843" s="194">
        <v>12001.09</v>
      </c>
      <c r="F843" s="45">
        <f t="shared" si="169"/>
        <v>142.30395260760167</v>
      </c>
    </row>
    <row r="844" spans="1:6" ht="12.75" customHeight="1" x14ac:dyDescent="0.2">
      <c r="A844" s="63" t="s">
        <v>1617</v>
      </c>
      <c r="B844" s="64" t="s">
        <v>1618</v>
      </c>
      <c r="C844" s="247" t="s">
        <v>1617</v>
      </c>
      <c r="D844" s="194">
        <v>7451.71</v>
      </c>
      <c r="E844" s="194">
        <v>6563.88</v>
      </c>
      <c r="F844" s="45">
        <f t="shared" si="169"/>
        <v>88.085553517246368</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11474.83</v>
      </c>
      <c r="E846" s="194">
        <v>11405.89</v>
      </c>
      <c r="F846" s="45">
        <f t="shared" si="169"/>
        <v>99.399206785634291</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15450</v>
      </c>
      <c r="E848" s="194">
        <v>13800</v>
      </c>
      <c r="F848" s="45">
        <f t="shared" si="169"/>
        <v>89.320388349514573</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16975.13</v>
      </c>
      <c r="E850" s="194">
        <v>11709.81</v>
      </c>
      <c r="F850" s="45">
        <f t="shared" si="169"/>
        <v>68.982152124902711</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52340.66</v>
      </c>
      <c r="E855" s="194">
        <v>50508.66</v>
      </c>
      <c r="F855" s="45">
        <f t="shared" si="169"/>
        <v>96.499853077893931</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24814.71</v>
      </c>
      <c r="E857" s="194">
        <v>0</v>
      </c>
      <c r="F857" s="45">
        <f t="shared" si="169"/>
        <v>0</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990.62</v>
      </c>
      <c r="E974" s="192">
        <v>0</v>
      </c>
      <c r="F974" s="71">
        <f t="shared" si="169"/>
        <v>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123874.62</v>
      </c>
      <c r="E981" s="192">
        <v>183874.62</v>
      </c>
      <c r="F981" s="71">
        <f t="shared" si="169"/>
        <v>148.43607189269278</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3060922.13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2748264.1900000004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1935413.2700000003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799923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884285.14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37278.620000000003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119818.02</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60768.5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24752.38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8587.61</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199189.62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613661.30000000005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2919966.8000000003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2000211.1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807332.49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958734.31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19396.11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119900.52</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60768.5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24752.38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9326.7900000000009</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393692.88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183874.62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183874.62</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342188.2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2889219.52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188.16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188.16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188.16</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188.16</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2889031.36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253028.94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2243276.0699999998</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392726.35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33232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Marko Jurovic</cp:lastModifiedBy>
  <cp:lastPrinted>2026-07-16T10:32:57Z</cp:lastPrinted>
  <dcterms:created xsi:type="dcterms:W3CDTF">2022-04-01T05:14:30Z</dcterms:created>
  <dcterms:modified xsi:type="dcterms:W3CDTF">2026-07-16T10:34:01Z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